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80" windowWidth="15480" windowHeight="7425" activeTab="3"/>
  </bookViews>
  <sheets>
    <sheet name="แพะ-แกะ(เขต) (ก่อนแก้)" sheetId="4" r:id="rId1"/>
    <sheet name="แพะ-แกะ (หน่วยงาน)" sheetId="3" r:id="rId2"/>
    <sheet name="แพะ-แกะ (จว.)" sheetId="2" r:id="rId3"/>
    <sheet name="แพะ-แกะ(เขต)ล่าสุด" sheetId="1" r:id="rId4"/>
  </sheets>
  <definedNames>
    <definedName name="_xlnm.Print_Area" localSheetId="0">'แพะ-แกะ(เขต) (ก่อนแก้)'!$A$1:$K$136</definedName>
    <definedName name="_xlnm.Print_Area" localSheetId="3">'แพะ-แกะ(เขต)ล่าสุด'!$A$1:$K$128</definedName>
    <definedName name="_xlnm.Print_Titles" localSheetId="2">'แพะ-แกะ (จว.)'!$1:$5</definedName>
    <definedName name="_xlnm.Print_Titles" localSheetId="1">'แพะ-แกะ (หน่วยงาน)'!$4:$5</definedName>
    <definedName name="_xlnm.Print_Titles" localSheetId="0">'แพะ-แกะ(เขต) (ก่อนแก้)'!$1:$5</definedName>
    <definedName name="_xlnm.Print_Titles" localSheetId="3">'แพะ-แกะ(เขต)ล่าสุด'!$1:$5</definedName>
  </definedNames>
  <calcPr calcId="144525"/>
</workbook>
</file>

<file path=xl/calcChain.xml><?xml version="1.0" encoding="utf-8"?>
<calcChain xmlns="http://schemas.openxmlformats.org/spreadsheetml/2006/main">
  <c r="J108" i="1" l="1"/>
  <c r="J109" i="1"/>
  <c r="F30" i="1"/>
  <c r="G30" i="1"/>
  <c r="H30" i="1"/>
  <c r="I30" i="1"/>
  <c r="E30" i="1"/>
  <c r="I13" i="1"/>
  <c r="H13" i="1"/>
  <c r="G13" i="1"/>
  <c r="F13" i="1"/>
  <c r="E13" i="1"/>
  <c r="I9" i="1"/>
  <c r="H9" i="1"/>
  <c r="G9" i="1"/>
  <c r="F9" i="1"/>
  <c r="E9" i="1"/>
  <c r="J136" i="4"/>
  <c r="J135" i="4"/>
  <c r="J134" i="4"/>
  <c r="J133" i="4"/>
  <c r="J132" i="4"/>
  <c r="J131" i="4"/>
  <c r="J130" i="4"/>
  <c r="J129" i="4"/>
  <c r="J128" i="4"/>
  <c r="J127" i="4"/>
  <c r="J126" i="4"/>
  <c r="J125" i="4"/>
  <c r="J123" i="4"/>
  <c r="J122" i="4"/>
  <c r="J121" i="4"/>
  <c r="J120" i="4"/>
  <c r="J119" i="4"/>
  <c r="J118" i="4"/>
  <c r="J117" i="4"/>
  <c r="J116" i="4"/>
  <c r="J115" i="4"/>
  <c r="J114" i="4"/>
  <c r="J113" i="4"/>
  <c r="J112" i="4"/>
  <c r="J111" i="4"/>
  <c r="J110" i="4"/>
  <c r="J109" i="4"/>
  <c r="J108" i="4"/>
  <c r="J107" i="4"/>
  <c r="J106" i="4"/>
  <c r="J105" i="4"/>
  <c r="J104" i="4"/>
  <c r="J103" i="4"/>
  <c r="J102" i="4"/>
  <c r="J101" i="4"/>
  <c r="J99" i="4"/>
  <c r="J98" i="4"/>
  <c r="J97" i="4"/>
  <c r="J96" i="4"/>
  <c r="J95" i="4"/>
  <c r="J94" i="4"/>
  <c r="J90" i="4"/>
  <c r="J89" i="4"/>
  <c r="J88" i="4"/>
  <c r="J86" i="4"/>
  <c r="J85" i="4"/>
  <c r="J84" i="4"/>
  <c r="J83" i="4"/>
  <c r="J82" i="4"/>
  <c r="I80" i="4"/>
  <c r="H80" i="4"/>
  <c r="G80" i="4"/>
  <c r="F80" i="4"/>
  <c r="E80" i="4"/>
  <c r="J80" i="4" s="1"/>
  <c r="J78" i="4"/>
  <c r="J77" i="4"/>
  <c r="J76" i="4"/>
  <c r="J75" i="4"/>
  <c r="J74" i="4"/>
  <c r="J72" i="4"/>
  <c r="J71" i="4"/>
  <c r="J68" i="4"/>
  <c r="J67" i="4"/>
  <c r="J66" i="4"/>
  <c r="J65" i="4"/>
  <c r="J64" i="4"/>
  <c r="J62" i="4"/>
  <c r="J61" i="4"/>
  <c r="J60" i="4"/>
  <c r="J59" i="4"/>
  <c r="J58" i="4"/>
  <c r="J57" i="4"/>
  <c r="J56" i="4"/>
  <c r="J55" i="4"/>
  <c r="J54" i="4"/>
  <c r="I53" i="4"/>
  <c r="H53" i="4"/>
  <c r="G53" i="4"/>
  <c r="F53" i="4"/>
  <c r="J53" i="4" s="1"/>
  <c r="E53" i="4"/>
  <c r="J52" i="4"/>
  <c r="I51" i="4"/>
  <c r="H51" i="4"/>
  <c r="G51" i="4"/>
  <c r="F51" i="4"/>
  <c r="J51" i="4" s="1"/>
  <c r="E51" i="4"/>
  <c r="J47" i="4"/>
  <c r="J46" i="4"/>
  <c r="J45" i="4"/>
  <c r="J44" i="4"/>
  <c r="J43" i="4"/>
  <c r="J42" i="4"/>
  <c r="J41" i="4"/>
  <c r="J40" i="4"/>
  <c r="J39" i="4"/>
  <c r="J38" i="4"/>
  <c r="J37" i="4"/>
  <c r="J36" i="4"/>
  <c r="J35" i="4"/>
  <c r="J34" i="4"/>
  <c r="J33" i="4"/>
  <c r="J32" i="4"/>
  <c r="J31" i="4"/>
  <c r="I30" i="4"/>
  <c r="H30" i="4"/>
  <c r="G30" i="4"/>
  <c r="F30" i="4"/>
  <c r="E30" i="4"/>
  <c r="J30" i="4" s="1"/>
  <c r="J29" i="4"/>
  <c r="J28" i="4"/>
  <c r="J27" i="4"/>
  <c r="J26" i="4"/>
  <c r="J25" i="4"/>
  <c r="J24" i="4"/>
  <c r="J23" i="4"/>
  <c r="J22" i="4"/>
  <c r="J21" i="4"/>
  <c r="J20" i="4"/>
  <c r="J19" i="4"/>
  <c r="J18" i="4"/>
  <c r="J17" i="4"/>
  <c r="J16" i="4"/>
  <c r="J15" i="4"/>
  <c r="J14" i="4"/>
  <c r="J13" i="4"/>
  <c r="J12" i="4"/>
  <c r="J11" i="4"/>
  <c r="J10" i="4"/>
  <c r="I9" i="4"/>
  <c r="H9" i="4"/>
  <c r="G9" i="4"/>
  <c r="F9" i="4"/>
  <c r="J9" i="4" s="1"/>
  <c r="E9" i="4"/>
  <c r="J8" i="4"/>
  <c r="J9" i="1" l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4" i="1"/>
  <c r="J92" i="1"/>
  <c r="J91" i="1"/>
  <c r="J113" i="1"/>
  <c r="J112" i="1"/>
  <c r="J111" i="1"/>
  <c r="J110" i="1"/>
  <c r="J94" i="1"/>
  <c r="J93" i="1"/>
  <c r="J106" i="1"/>
  <c r="J105" i="1"/>
  <c r="J104" i="1"/>
  <c r="J103" i="1"/>
  <c r="J102" i="1"/>
  <c r="J101" i="1"/>
  <c r="J100" i="1"/>
  <c r="J98" i="1"/>
  <c r="J97" i="1"/>
  <c r="J96" i="1"/>
  <c r="J90" i="1"/>
  <c r="J89" i="1"/>
  <c r="J88" i="1"/>
  <c r="J87" i="1"/>
  <c r="J86" i="1"/>
  <c r="J85" i="1"/>
  <c r="J83" i="1"/>
  <c r="J81" i="1"/>
  <c r="J79" i="1"/>
  <c r="J78" i="1"/>
  <c r="J77" i="1"/>
  <c r="J76" i="1"/>
  <c r="J75" i="1"/>
  <c r="J70" i="1"/>
  <c r="J69" i="1"/>
  <c r="J68" i="1"/>
  <c r="J67" i="1"/>
  <c r="J66" i="1"/>
  <c r="J64" i="1"/>
  <c r="J63" i="1"/>
  <c r="J61" i="1"/>
  <c r="J60" i="1"/>
  <c r="J59" i="1"/>
  <c r="J58" i="1"/>
  <c r="J57" i="1"/>
  <c r="J55" i="1"/>
  <c r="J54" i="1"/>
  <c r="J53" i="1"/>
  <c r="J52" i="1"/>
  <c r="J51" i="1"/>
  <c r="J50" i="1"/>
  <c r="J48" i="1"/>
  <c r="J44" i="1"/>
  <c r="J19" i="1"/>
  <c r="J20" i="1"/>
  <c r="J21" i="1"/>
  <c r="J22" i="1"/>
  <c r="J23" i="1"/>
  <c r="J24" i="1"/>
  <c r="J25" i="1"/>
  <c r="J26" i="1"/>
  <c r="J27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13" i="1"/>
  <c r="J14" i="1"/>
  <c r="J15" i="1"/>
  <c r="J16" i="1"/>
  <c r="J17" i="1"/>
  <c r="J18" i="1"/>
  <c r="J8" i="1"/>
  <c r="F28" i="1" l="1"/>
  <c r="G28" i="1"/>
  <c r="H28" i="1"/>
  <c r="I28" i="1"/>
  <c r="E28" i="1"/>
  <c r="F73" i="1"/>
  <c r="G73" i="1"/>
  <c r="H73" i="1"/>
  <c r="I73" i="1"/>
  <c r="E73" i="1"/>
  <c r="J73" i="1" l="1"/>
  <c r="J28" i="1"/>
  <c r="J43" i="1"/>
  <c r="J45" i="1" l="1"/>
</calcChain>
</file>

<file path=xl/comments1.xml><?xml version="1.0" encoding="utf-8"?>
<comments xmlns="http://schemas.openxmlformats.org/spreadsheetml/2006/main">
  <authors>
    <author>PC</author>
    <author>KKD 2011 V.2</author>
  </authors>
  <commentList>
    <comment ref="B38" author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Draft ของ ผอ.
</t>
        </r>
      </text>
    </comment>
    <comment ref="E53" authorId="1">
      <text>
        <r>
          <rPr>
            <b/>
            <sz val="14"/>
            <color indexed="81"/>
            <rFont val="TH SarabunPSK"/>
            <family val="2"/>
          </rPr>
          <t>KKD 2011 V.2:</t>
        </r>
        <r>
          <rPr>
            <sz val="14"/>
            <color indexed="81"/>
            <rFont val="TH SarabunPSK"/>
            <family val="2"/>
          </rPr>
          <t xml:space="preserve">
จ.กจ มีเป้าหมายในปีแรก</t>
        </r>
      </text>
    </comment>
  </commentList>
</comments>
</file>

<file path=xl/comments2.xml><?xml version="1.0" encoding="utf-8"?>
<comments xmlns="http://schemas.openxmlformats.org/spreadsheetml/2006/main">
  <authors>
    <author>PC</author>
    <author>KKD 2011 V.2</author>
  </authors>
  <commentList>
    <comment ref="B32" author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Draft ของ ผอ.
</t>
        </r>
      </text>
    </comment>
    <comment ref="E45" authorId="1">
      <text>
        <r>
          <rPr>
            <b/>
            <sz val="14"/>
            <color indexed="81"/>
            <rFont val="TH SarabunPSK"/>
            <family val="2"/>
          </rPr>
          <t>KKD 2011 V.2:</t>
        </r>
        <r>
          <rPr>
            <sz val="14"/>
            <color indexed="81"/>
            <rFont val="TH SarabunPSK"/>
            <family val="2"/>
          </rPr>
          <t xml:space="preserve">
จ.กจ มีเป้าหมายในปีแรก</t>
        </r>
      </text>
    </comment>
  </commentList>
</comments>
</file>

<file path=xl/sharedStrings.xml><?xml version="1.0" encoding="utf-8"?>
<sst xmlns="http://schemas.openxmlformats.org/spreadsheetml/2006/main" count="1058" uniqueCount="259">
  <si>
    <t>หน่วยนับ</t>
  </si>
  <si>
    <t>แหล่งเงิน</t>
  </si>
  <si>
    <t>เป้าหมายแผนปี</t>
  </si>
  <si>
    <t xml:space="preserve">ยุทธศาสตร์ที่ 1  </t>
  </si>
  <si>
    <t>ยุทธศาสตร์การเสริมสร้างความเข้มแข็ง</t>
  </si>
  <si>
    <t xml:space="preserve">ให้แก่เกษตรกรและองค์กรเกษตรกร </t>
  </si>
  <si>
    <t>เพื่อการพัฒนาอย่างยั่งยืน</t>
  </si>
  <si>
    <t xml:space="preserve">ยุทธศาสตร์ที่ 2 </t>
  </si>
  <si>
    <t>ยุทธศาสตร์ด้านการพัฒนาการผลิต</t>
  </si>
  <si>
    <t>และผลิตภัณฑ์ให้ได้มาตรฐาน</t>
  </si>
  <si>
    <t>และปลอดภัย</t>
  </si>
  <si>
    <t xml:space="preserve">ยุทธศาสตร์ที่ 3 </t>
  </si>
  <si>
    <t>การส่งเสริมการบริโภคและพัฒนาระบบ</t>
  </si>
  <si>
    <t>การตลาดสู่อุตสาหกรรมอาหารฮาลาล</t>
  </si>
  <si>
    <t>แผนพัฒนาด้านปศุสัตว์ 5 ปี ( ปีงบประมาณ 2560 - 2564 ) ในพื้นที่เขต 7</t>
  </si>
  <si>
    <t>ชนิดสัตว์ แพะ</t>
  </si>
  <si>
    <t xml:space="preserve">กลยุทธ์ : การเพิ่มขีดความสามารถและเสริมสร้างความเข้มแข็งให้เกษตรกรและองค์กรเกษตรกร </t>
  </si>
  <si>
    <t>หน่วยงานรับผิดชอบ</t>
  </si>
  <si>
    <t>จ.นฐ</t>
  </si>
  <si>
    <t>1. โครงการวิสาหกิจชุมชนผู้เลี้ยงแพะ หรือจัดตั้งสหกรณ์ผู้เลี้ยงแพะ</t>
  </si>
  <si>
    <t xml:space="preserve">2. โครงการส่งเสริมการเลี้ยงแพะภายใต้โครงการอันเนื่องมาจากพระราชดำริฯ </t>
  </si>
  <si>
    <t xml:space="preserve">3. โครงการส่งเสริมการผลิตและเลี้ยงแพะเนื้อทดแทนอาชีพการเพาะปลูกเนื่องจากผลกระทบจากภัยแล้ง </t>
  </si>
  <si>
    <t>จ.กจ</t>
  </si>
  <si>
    <t>4. โครงการพัฒนาอาชีพการเลี้ยงสัตว์แบบผสมผสานในเกษตรกรรายย่อย</t>
  </si>
  <si>
    <t>จ.นฐ/กจ/รบ/พบ/ปข/สค/สส/สพ</t>
  </si>
  <si>
    <t>จ.พบ</t>
  </si>
  <si>
    <t xml:space="preserve">5 . โครงการฝึกอบรมเพื่อพัฒนากลุ่มผู้เลี้ยงแพะ </t>
  </si>
  <si>
    <t xml:space="preserve">6. โครงการประชุมสัมมนาขับเคลื่อนเครือข่ายผู้เลี้ยงแพะ </t>
  </si>
  <si>
    <t xml:space="preserve">7. โครงการฝึกอบรมเพื่อสร้างอาสาหมอแพะ </t>
  </si>
  <si>
    <t>รายละเอียด</t>
  </si>
  <si>
    <t>งาน/กิจกรรม/โครงการ</t>
  </si>
  <si>
    <t>จ.ปข</t>
  </si>
  <si>
    <t xml:space="preserve">8. กิจกรรมการประกวดแพะภายใต้โครงการประเพณีการประกวดสัตว์ </t>
  </si>
  <si>
    <t>จ.สส</t>
  </si>
  <si>
    <t>9. กิจกรรมส่งเสริมการจัดทำข้อมูลเบื้องต้นในการเลี้ยงแพะ(ต้นน้ำ)</t>
  </si>
  <si>
    <t>10. กิจกรรมส่งเสริมกระบวนการเรียนรู้และมีส่วนร่วมพัฒนากลุ่มผู้เลี้ยงแพะ(ต้นน้ำ)</t>
  </si>
  <si>
    <t>11. กิจกรรมส่งเสริมองค์กรบริหารส่วนท้องถิ่นและสถาบันการเงินมีส่วนร่วมพัฒนาอาชีพการเลี้ยงแพะ(กลางน้ำ)</t>
  </si>
  <si>
    <t>12. กิจกรรมจัดตั้งกองทุนเพื่อช่วยเหลือเกษตรกรกลุ่มผู้เลี้ยงแพะ(ปลายน้ำ)</t>
  </si>
  <si>
    <t>กลยุทธ์ : การพัฒนาเครือข่ายการผลิตและการตลาด</t>
  </si>
  <si>
    <t>1. โครงการพัฒนาศักยภาพเกษตรกรเพื่อการรวมกลุ่ม</t>
  </si>
  <si>
    <t>2. โครงการพัฒนาเครือข่ายการผลิตและการตลาดแพะ</t>
  </si>
  <si>
    <t>เขต/ศวป./จ.นฐ/กจ/รบ/พบ/ปข/สค/สส/สพ</t>
  </si>
  <si>
    <t>3. โครงการส่งเสริมการเลี้ยงและเพิ่มประสิทธิภาพการผลิตแพะและสร้างมูลค่าเพิ่ม</t>
  </si>
  <si>
    <t>กลยุทธ์ : การเพิ่มผลผลิตและลดต้นทุนการเลี้ยงแพะ</t>
  </si>
  <si>
    <t xml:space="preserve">1. กิจกรรมส่งเสริมและพัฒนาการเลี้ยงแพะในระบบประณีต </t>
  </si>
  <si>
    <t>2. กิจกรรมการปรับปรุงพันธุ์โดยใช้พ่อพันธุ์ดี การผสมเทียม</t>
  </si>
  <si>
    <t>3. โครงการเพิ่มศักยภาพการเลี้ยงแพะในพื้นที่สวนมะพร้าว</t>
  </si>
  <si>
    <t>กลยุทธ์ : การเร่งรัดพัฒนาเพื่อเพิ่มปริมาณอาหารแพะ</t>
  </si>
  <si>
    <t>1. กิจกรรมการจัดการอาหารอย่างเพียงพอ – แปลงหญ้า กระถิน ทีเอมอาร์ มันหมักยีสต์ หรือวัสดุท้องถิ่น</t>
  </si>
  <si>
    <t>2. โครงการจัดตั้งฟาร์มต้นแบบผลิตพืชอาหารแพะคุณภาพ</t>
  </si>
  <si>
    <t>กลยุทธ์ : การพัฒนาระบบการผลิตแพะและผลิตภัณฑ์แพะให้ได้มาตรฐาน ปลอดภัย และยั่งยืน</t>
  </si>
  <si>
    <t>๑. การอบรมถ่ายทอดความรู้ขั้นตอนการนำผลผลิตที่ได้มาทำการแปรรูป</t>
  </si>
  <si>
    <t>๒. การพัฒนาการแปรรูปให้ได้รับการรับรองจากหน่วยงานที่เกี่ยวข้อง</t>
  </si>
  <si>
    <t>๓. อบรมการแปรรูปนมแพะเป็นผลิตภัณฑ์ต่าง ๆ</t>
  </si>
  <si>
    <t xml:space="preserve">๔. อบรมการนำมูลแพะมาทำปุ๋ยหมักขาย </t>
  </si>
  <si>
    <t xml:space="preserve">5. กิจกรรมเฝ้าระวัง ป้องกัน ควบคุม บำบัด และชันสูตรโรคสัตว์ </t>
  </si>
  <si>
    <t>จ. กจ/พบ</t>
  </si>
  <si>
    <t xml:space="preserve">6. กิจกรรมเฝ้าระวังโรคปากและเท้าเปื่อย </t>
  </si>
  <si>
    <t xml:space="preserve">7. กิจกรรมทำลายเชื้อโรคในพื้นที่เสี่ยง </t>
  </si>
  <si>
    <t xml:space="preserve">8. กิจกรรมการทดสอบโรคและกำจัดโรคบรูเซลโลซีส </t>
  </si>
  <si>
    <t>จ. กจ/พบ/สส</t>
  </si>
  <si>
    <t xml:space="preserve">9. กิจกรรมฟาร์มปลอดโรคบรูเซลโลซีสในแพะ </t>
  </si>
  <si>
    <t xml:space="preserve">10. กิจกรรมบำบัดโรคสัตว์ </t>
  </si>
  <si>
    <t>จ.พบ/สส</t>
  </si>
  <si>
    <t xml:space="preserve">11. กิจกรรมฟาร์มแพะมาตรฐาน </t>
  </si>
  <si>
    <t xml:space="preserve">12. กิจกรรมโรงฆ่าแพะมาตรฐาน </t>
  </si>
  <si>
    <t xml:space="preserve">13. กิจกรรมพัฒนาการแปรรูปผลิตภัณฑ์แพะให้ได้มาตรฐาน ปลอดภัย </t>
  </si>
  <si>
    <t xml:space="preserve">14. โครงการสร้างสถานภาพฟาร์มปลอดโรคแท้งติดต่อในแพะ </t>
  </si>
  <si>
    <t xml:space="preserve">15. โครงการเพิ่มประสิทธิภาพการควบคุมป้องกันโรคระบาดแพะ </t>
  </si>
  <si>
    <t xml:space="preserve">16. โครงการส่งเสริมและพัฒนาฟาร์มแพะสู่มาตรฐาน </t>
  </si>
  <si>
    <t xml:space="preserve">17. กิจกรรมถ่ายทอดองค์ความรู้เพื่อพัฒนาอาชีพการเลี้ยงแพะ(ต้นน้ำ) </t>
  </si>
  <si>
    <t>18. กิจกรรมปรับปรุงพันธุ์แพะ กระจายแพะพันธุ์ดี(กลางน้ำ)</t>
  </si>
  <si>
    <t>19. กิจกรรมพัฒนาบุคลากรด้านการผสมเทียมแพะ(กลางน้ำ)</t>
  </si>
  <si>
    <t xml:space="preserve">20 กิจกรรมจัดตั้งเกษตรกรต้นแบบผลิตแพะและพืชอาหารสัตว์พันธุ์ดี(ปลายน้ำ) </t>
  </si>
  <si>
    <t xml:space="preserve">21. กิจกรรมฝึกอาชีพการผลิตและแปรรูปแพะ(ปลายน้ำ) </t>
  </si>
  <si>
    <t>22. กิจกรรมการจัดการประกวด(ต้นน้ำ)</t>
  </si>
  <si>
    <t>กลยุทธ์ : การส่งเสริมและพัฒนาระบบการตลาด</t>
  </si>
  <si>
    <t xml:space="preserve">1. กิจกรรมพัฒนาระบบการตลาดภายในประเทศและต่างประเทศ </t>
  </si>
  <si>
    <t xml:space="preserve">2. กิจกรรมการบริโภคเนื้อแพะ </t>
  </si>
  <si>
    <t xml:space="preserve">3. กิจกรรมพัฒนาระบบการตลาดฮาลาล </t>
  </si>
  <si>
    <t xml:space="preserve">4. โครงการสัมมนาผู้ผลิตพบผู้บริโภคแพะระดับชาติสู่ประชาคมเศรษฐกิจอาเซียน </t>
  </si>
  <si>
    <t>ตัวชี้วัด :  จำนวนเกษตรกรได้รับการถ่ายทอดความรู้และเทคโนโลยี</t>
  </si>
  <si>
    <t xml:space="preserve">ตัวชี้วัด :  </t>
  </si>
  <si>
    <t>ตัวชี้วัด :  จำนวนเกษตกรที่ได้รับการสนับสนุน</t>
  </si>
  <si>
    <t>ราย</t>
  </si>
  <si>
    <t>ฟาร์ม</t>
  </si>
  <si>
    <t>ชมรม</t>
  </si>
  <si>
    <t>ครั้ง</t>
  </si>
  <si>
    <t>ตัวชี้วัด :  จำนวนเกษตรกรผู้เลี้ยงแพะร่วมนำสัตว์เข้าประกวด</t>
  </si>
  <si>
    <t>กรมปศุสัตว์</t>
  </si>
  <si>
    <t>สอส.ปข</t>
  </si>
  <si>
    <t>ศวป.ที่ 7</t>
  </si>
  <si>
    <t>จ.กจ/ปข</t>
  </si>
  <si>
    <t xml:space="preserve">5. กิจกรรมส่งเสริมการบริโภคผลิตภัณฑ์แพะ </t>
  </si>
  <si>
    <t>6. กิจกรรมส่งเสริมและพัฒนาระบบตลาดแพะ</t>
  </si>
  <si>
    <t xml:space="preserve">7. โครงการฝึกอบรมเพื่อสร้างอาสาดูแลแพะ </t>
  </si>
  <si>
    <t xml:space="preserve">1. โครงการวิสาหกิจชุมชนผู้เลี้ยงแพะ </t>
  </si>
  <si>
    <t>ตัวชี้วัด :  จำนวนวิสาหกิจชุมชนที่ได้รับการจดทะเบียน</t>
  </si>
  <si>
    <t>แห่ง</t>
  </si>
  <si>
    <t>-</t>
  </si>
  <si>
    <t xml:space="preserve">4. โครงการส่งเสริมการเลี้ยงแพะภายใต้โครงการอันเนื่องมาจากพระราชดำริฯ </t>
  </si>
  <si>
    <t>2. โครงการพัฒนาอาชีพการเลี้ยงสัตว์แบบผสมผสานในเกษตรกรรายย่อย</t>
  </si>
  <si>
    <t>ตัวชี้วัด :  จำนวนเกษตรกรที่ได้รับการพัฒนา</t>
  </si>
  <si>
    <t>ตัวชี้วัด :  จำนวนกลุ่มเกษตรกรที่ได้รับการพัฒนาความเข้มแข็ง</t>
  </si>
  <si>
    <t>ตัวชี้วัด :  จำนวนเกษตรกรที่ได้รับการถ่ายทอดความรู้</t>
  </si>
  <si>
    <t>ตัวชี้วัด :  จำนวนกลุ่มเกษตรกรที่จัดตั้ง</t>
  </si>
  <si>
    <t>จ.รบ</t>
  </si>
  <si>
    <t>ตัวชี้วัด :  จำนวนกลุ่มเกษตรกรที่ได้รับการฝึกอบรม</t>
  </si>
  <si>
    <t>ตัวชี้วัด :  จำนวนเกษตรกรมีการพัฒนาศักยภาพ</t>
  </si>
  <si>
    <t>3. โครงการฝึกอบรมเพื่อสร้างอาสาดูแลสุขภาพ</t>
  </si>
  <si>
    <t>ตัวชี้วัด :  จำนวนอาสาดูแลสุขภาพแพะ</t>
  </si>
  <si>
    <t>ตัวชี้วัด :  อบรมถ่ายทอดเทคโนโลยีแก่เกษตรกร</t>
  </si>
  <si>
    <t>ตัวชี้วัด :  จัดทำฟาร์มสาธิต</t>
  </si>
  <si>
    <t>ตัวชี้วัด :  ประชุมสัมมนาขับเคลื่อนเครือข่าย</t>
  </si>
  <si>
    <t>ตัวชี้วัด :  จำนวนเกษตรกรที่เข้าร่วมโครงการมีการลดพื้นที่ปลูก</t>
  </si>
  <si>
    <t>ตัวชี้วัด :  จำนวนแพะ</t>
  </si>
  <si>
    <t>ตัว</t>
  </si>
  <si>
    <t xml:space="preserve">6 . โครงการฝึกอบรมเพื่อพัฒนากลุ่มผู้เลี้ยงแพะ </t>
  </si>
  <si>
    <t>ตัวชี้วัด :  จำนวนเกษตรกรที่ไดรับการถ่ายทอดความรู้</t>
  </si>
  <si>
    <t xml:space="preserve">7. โครงการประชุมสัมมนาขับเคลื่อนเครือข่ายผู้เลี้ยงแพะ </t>
  </si>
  <si>
    <t>ตัวชี้วัด :  จำนวนเครือข่ายผู้เลี้ยงแพะ</t>
  </si>
  <si>
    <t>8. โครงการอบรมเรื่องการจัดการด้านอาหารแพะ</t>
  </si>
  <si>
    <t>ตัวชี้วัด :  จำนวนเกษตรกรที่ได้รับการถ่ายทอดความรู้และเทคโนโลยี</t>
  </si>
  <si>
    <t xml:space="preserve">9. กิจกรรมการประกวดแพะภายใต้โครงการประเพณีการประกวดสัตว์ </t>
  </si>
  <si>
    <t>บาท</t>
  </si>
  <si>
    <t>1. โครงการพัฒนาเครือข่ายการผลิตและการตลาดแพะ</t>
  </si>
  <si>
    <t>ตัวชี้วัด :  จำนวนชมรมแพะที่ได้นับการถ่ายทอดความรู้</t>
  </si>
  <si>
    <t>จ.กจ/รบ/พบ/ปข</t>
  </si>
  <si>
    <t>ตัวชี้วัด :  กลุ่มเกษตรกรมีการเชื่อมโยงการผลิตการตลาด</t>
  </si>
  <si>
    <t>2. โครงการส่งเสริมวิสาหกิจชุมชนขนาดกลางและขนาดย่อม</t>
  </si>
  <si>
    <t>หน่วยงานอื่นๆ</t>
  </si>
  <si>
    <t>ตัวชี้วัด :  จำนวนเกษตรกรได้รับการถ่ายทอดความรู้และพัฒนาศักยภาพ</t>
  </si>
  <si>
    <t>1. การอบรมถ่ายทอดความรู้ขั้นตอนการนำผลผลิตที่ได้มาทำการแปรรูป</t>
  </si>
  <si>
    <t>ตัวชี้วัด :  จำนวนเกษตรกรได้รับการถ่ายทอดความรู้</t>
  </si>
  <si>
    <t>2. การเพิ่มมูลค่าให้กับผลิตภัณฑ์</t>
  </si>
  <si>
    <t>ตัวชี้วัด :  จำนวนเกษตรกรที่ได้รับการสนับสนุน</t>
  </si>
  <si>
    <t>3. การอบรมการนำมูลแพะมาทำปุ๋ยหมักขาย</t>
  </si>
  <si>
    <t>4. กิจกรรมเฝ้าระวังป้องกัน ควบคุม บำบัดและชันสูตรโรคสัตว์</t>
  </si>
  <si>
    <t>ตัวชี้วัด :  จำนวนสัตว์ที่ได้รับบริการ</t>
  </si>
  <si>
    <t>5. สร้างสถานภาพฟาร์มปลอดโรคแท้งติดต่อในแพะ</t>
  </si>
  <si>
    <t>จ. กจ/ปข</t>
  </si>
  <si>
    <t>ตัวชี้วัด :  ฟาร์มแพะที่ผ่านการรับรองระดับ A และ B</t>
  </si>
  <si>
    <t>B 300</t>
  </si>
  <si>
    <t>A 300</t>
  </si>
  <si>
    <t>ตัวชี้วัด :  จำนวนฟาร์มที่ได้รับการบริการ</t>
  </si>
  <si>
    <t>ตัวชี้วัด :  จำนวนแพะแกะที่ได้รับการทดสอบโรค</t>
  </si>
  <si>
    <t>6. โครงการเพิ่มประสิทธิภาพการควบคุมป้องกันโรคระบาดแพะ</t>
  </si>
  <si>
    <t>ตัวชี้วัด :  จำนวนแพะที่ได้รับการบริการด้านสุขภาพ</t>
  </si>
  <si>
    <t>7. โครงการส่งเสริมและพัฒนาฟาร์มแพะสู่มาตรฐาน</t>
  </si>
  <si>
    <t>ตัวชี้วัด :  ฟาร์มแพะที่ได้รับการรับรอง</t>
  </si>
  <si>
    <t>8. โครงการกิจกรรมฟาร์มแพะมาตรฐาน</t>
  </si>
  <si>
    <t>ตัวชี้วัด :  ฟาร์มแพะที่ได้รับการบริการ</t>
  </si>
  <si>
    <t>9. กิจกรรมพัฒนาการแปรรูปผลิตภัณฑ์แพะให้ได้มาตรฐานปลอดภัย</t>
  </si>
  <si>
    <t>ตัวชี้วัด :  จำนวนผลิตภัณฑ์</t>
  </si>
  <si>
    <t>ชนิด</t>
  </si>
  <si>
    <t>10. กิจกรรมการเฝ้าระวังโรคปากเท้าเปื่อย</t>
  </si>
  <si>
    <t>ตัวชี้วัด :  จำนวนแพะแกะที่ได้รับการตรวจเยี่ยม</t>
  </si>
  <si>
    <t>11. กิจกรรมทำลายเชื้อโรคในพื้นที่เลี้ยง</t>
  </si>
  <si>
    <t>ตัวชี้วัด :  จำนวนคอกแพะ-แกะที่ได้รับการทำลายเชื้อโรคในพื้นที่เลี้ยง</t>
  </si>
  <si>
    <t>ตัวชี้วัด :  จำนวนฟาร์มสาธิตที่ได้รับการพัฒนา</t>
  </si>
  <si>
    <t>ตัวชี้วัด :  จำนวนแพะที่ได้รับการปรับปรุงพันธุ์</t>
  </si>
  <si>
    <t>4. โครงการการเพิ่มประสิทธิภาพและลดต้นทุนการผลิตแพะ</t>
  </si>
  <si>
    <t>จ.สค</t>
  </si>
  <si>
    <t>ตัวชี้วัด :  สร้างฟาร์มปลอโรคแท้งติดต่อ</t>
  </si>
  <si>
    <t>ตัวชี้วัด :  แพะได้รับบริการด้านสุขภาพ</t>
  </si>
  <si>
    <t>ตัวชี้วัด :  มีเครือข่ายกลุ่มผู้เลี้ยงแพะปลอดโรค</t>
  </si>
  <si>
    <t>ตัวชี้วัด :  มีฟาร์มสาธิต</t>
  </si>
  <si>
    <t xml:space="preserve">1. กิจกรรมการจัดการอาหารอย่างเพียงพอ – แปลงหญ้า กระถิน ทีเอมอาร์ </t>
  </si>
  <si>
    <t>มันหมักยีสต์ หรือวัสดุท้องถิ่น</t>
  </si>
  <si>
    <t>ตัวชี้วัด :  จำนวนเกษตรกรที่ได้รับการถ่ายทอดเทคโนโลยี</t>
  </si>
  <si>
    <t>ตัวชี้วัด :  จำนวนพืชอาหารสัตว์ที่เพิ่มขึ้น</t>
  </si>
  <si>
    <t>แปลง</t>
  </si>
  <si>
    <t>ตัวชี้วัด :  สร้างฟาร์มแพะต้นแบบ</t>
  </si>
  <si>
    <t>3. โครงการเพิ่มประสิทธิภาพสินค้าปศุสัตว์ให้ได้มาตรฐานอาหารปลอดภัย</t>
  </si>
  <si>
    <t xml:space="preserve"> (Food Savety) และปลอดมลภาวะ ( Zero Waste Livestock)</t>
  </si>
  <si>
    <t>กลุ่มจังหวัด</t>
  </si>
  <si>
    <t>1. กิจกรรมส่งเสริมตลาดเชิงรุก</t>
  </si>
  <si>
    <t>2. กิจกรรมพัฒนาระบบการตลาดฮาลาล</t>
  </si>
  <si>
    <t>งบจังหวัด</t>
  </si>
  <si>
    <t>3. กิจกรรมส่งเสริมการบริโภคผลิตภัณฑ์แพะ</t>
  </si>
  <si>
    <t>ตัวชี้วัด :  จำนวนครั้งในการจัดงานส่งเสริมการบริโภค</t>
  </si>
  <si>
    <t>ตัวชี้วัด :  จำนวนผู้ผลิตฮาลาล</t>
  </si>
  <si>
    <t>4. โครงการสัมมนาผู้ผลิตพบผู้บริโภคแพะระดับชาติสู่ประชาคมเศรษฐกิจอาเซียน</t>
  </si>
  <si>
    <t>จ.พบ/สพ</t>
  </si>
  <si>
    <t>จ.นฐ/ สพ</t>
  </si>
  <si>
    <t>10. กิจกรรมประกวดแพะ</t>
  </si>
  <si>
    <t>ชมรมแพะ</t>
  </si>
  <si>
    <t>จ.สพ</t>
  </si>
  <si>
    <t>3. โครงการพัฒนาการเลี้ยงแพะนม</t>
  </si>
  <si>
    <t>4. โครงการปศุสัตว์อินทรีย์</t>
  </si>
  <si>
    <t>4. กิจกรรมส่งเสริมการปลูกพืชอาหารสัตว์สำหรับเลี้ยงแพะ</t>
  </si>
  <si>
    <t>12. กิจกรรมส่งเสริมการแปรรูปผลิตภัณฑ์จากแพะ</t>
  </si>
  <si>
    <t>จ.กจ/พบ/สพ</t>
  </si>
  <si>
    <t>ทุกราย</t>
  </si>
  <si>
    <t>ภาครัฐ/เอกชน</t>
  </si>
  <si>
    <t>5. โครงการส่งเสริมการผลิตและเลี้ยงแพะเนื้อทดแทนอาชีพการเพาะปลูก</t>
  </si>
  <si>
    <t xml:space="preserve">เนื่องจากผลกระทบจากภัยแล้ง </t>
  </si>
  <si>
    <t>ตัวชี้วัด :  จำนวนการจัดงานประกวดแพะ</t>
  </si>
  <si>
    <t>ตัวชี้วัด :  จำนวนเกษตรกรเข้ารับการส่งเสริม</t>
  </si>
  <si>
    <t>ตัวชี้วัด :  การจัดตลาดสีเขียว</t>
  </si>
  <si>
    <t>ตัวชี้วัด :  จำนวนเกษตกรที่เข้าร่วมกิจกรรม</t>
  </si>
  <si>
    <t>ตัวชี้วัด : จำนวนกลุ่มเกษตรกรที่ได้รับการสนับสนุน</t>
  </si>
  <si>
    <t>ตัวชี้วัด : จำนวนเกษตรกรที่ได้รับการส่งเสริม</t>
  </si>
  <si>
    <t>ตัวชี้วัด :  จำนวนฟาร์มที่ได้รับรองมาตรฐาน</t>
  </si>
  <si>
    <t>ตัวชี้วัด :  จำนวนกลุ่มเกษตรกรที่ได้รับการส่งเสริม</t>
  </si>
  <si>
    <t>เอกชน</t>
  </si>
  <si>
    <t>ตัวชี้วัด :  จำนวนโรงฆ่ามาตรฐาน</t>
  </si>
  <si>
    <t>กลุ่ม</t>
  </si>
  <si>
    <t>รวม</t>
  </si>
  <si>
    <t>จ.นฐ/พบ</t>
  </si>
  <si>
    <t>ตัวชี้วัด :  จำนวนเกษตรกรที่ส่งเสริมการเลี้ยง</t>
  </si>
  <si>
    <t>อบจ.ปข</t>
  </si>
  <si>
    <t>ไม่ระบุ</t>
  </si>
  <si>
    <t>ทุกจังหวัด</t>
  </si>
  <si>
    <t>12. โครงการฝึกอบรม "การจัดตั้งสหกรณ์เครือข่ายผู้เลี้ยงแพะ เขต 7"</t>
  </si>
  <si>
    <t>11. โครงการฝึกอบรม "การจัดการด้านอาหารแพะ"</t>
  </si>
  <si>
    <t>13. โครงการฝึกอบรม "การผลิตแพะเนื้อคุณภาพเพื่อการส่งออก"</t>
  </si>
  <si>
    <t>14. โครงการฝึกอบรม "ฟาร์มปลอดโรคกับการผลิตแพะเพื่อส่งออก"</t>
  </si>
  <si>
    <t>15. โครงการฝึกอบรม "ฟาร์มมาตรฐานกับการผลิตแพะเพื่อส่งออก"</t>
  </si>
  <si>
    <t>พด./กศน.</t>
  </si>
  <si>
    <t>งบพัฒนากลุ่มจว.</t>
  </si>
  <si>
    <t>ร้อยละ</t>
  </si>
  <si>
    <t>15. กิจกรรมโรงฆ่ามาตรฐาน</t>
  </si>
  <si>
    <t>งบพัฒนาจังหวัด</t>
  </si>
  <si>
    <t>ตัวชี้วัด :  จำนวนเครือข่ายที่ได้รับการพัฒนา</t>
  </si>
  <si>
    <t>ตัวชี้วัด :  จำนวนชมรมที่จัดตั้ง</t>
  </si>
  <si>
    <t>ตัวชี้วัด :  จำนวนฟาร์มสาธิตที่ได้รับการสนับสนุน</t>
  </si>
  <si>
    <t>ตัวชี้วัด :  จำนวนชมรม/เครือข่ายที่ได้รับการจัดตั้ง</t>
  </si>
  <si>
    <t>ตัวชี้วัด :  จำนวนเครือข่ายระดับเขต</t>
  </si>
  <si>
    <t>เครือข่าย</t>
  </si>
  <si>
    <t>ตัวชี้วัด :  การจัดสัมมนาเครือข่ายระดับเขต</t>
  </si>
  <si>
    <t>เขต 7</t>
  </si>
  <si>
    <t>8. กิจกรรมการประกวดแพะ</t>
  </si>
  <si>
    <t>จ.ปข/สพ</t>
  </si>
  <si>
    <t>9. โครงการฝึกอบรม "การจัดการด้านอาหารแพะ"</t>
  </si>
  <si>
    <t>10. โครงการฝึกอบรม "การจัดตั้งสหกรณ์เครือข่ายผู้เลี้ยงแพะ เขต 7"</t>
  </si>
  <si>
    <t>11. โครงการฝึกอบรม "การผลิตแพะเนื้อคุณภาพเพื่อการส่งออก"</t>
  </si>
  <si>
    <t>12. โครงการฝึกอบรม "ฟาร์มปลอดโรคกับการผลิตแพะเพื่อส่งออก"</t>
  </si>
  <si>
    <t>13. โครงการฝึกอบรม "ฟาร์มมาตรฐานกับการผลิตแพะเพื่อส่งออก"</t>
  </si>
  <si>
    <t>2. กิจกรรมการปรับปรุงพันธุ์โดยใช้พ่อพันธุ์ดีผสมเทียม</t>
  </si>
  <si>
    <t>3. การอบรมการทำปุ๋ยหมักจากมูลแพะเพื่อจำหน่าย</t>
  </si>
  <si>
    <t>*ไม่ครบ จว/ไม่งบ</t>
  </si>
  <si>
    <t>งบพัฒนากลุ่มจังหวัด</t>
  </si>
  <si>
    <t>จ.กจ/พบ/ปข/สพ</t>
  </si>
  <si>
    <t>จ.กจ/พบ</t>
  </si>
  <si>
    <t>กจ.ไม่ระบุงบ</t>
  </si>
  <si>
    <t>ไม่ระบุเป้า</t>
  </si>
  <si>
    <t>1. การอบรมการแปรรูปผลิตภัณฑ์</t>
  </si>
  <si>
    <t>ตัวชี้วัด :  จำนวนคอกแพะ-แกะที่ได้รับการทำลายเชื้อโรคในพื้นที่เสี่ยง</t>
  </si>
  <si>
    <t>4. กิจกรรมส่งเสริมการแปรรูปผลิตภัณฑ์จากแพะ</t>
  </si>
  <si>
    <t>5. กิจกรรมพัฒนาการแปรรูปผลิตภัณฑ์แพะให้ได้มาตรฐานปลอดภัย</t>
  </si>
  <si>
    <t>6. กิจกรรมเฝ้าระวังป้องกัน ควบคุม บำบัดและชันสูตรโรคสัตว์</t>
  </si>
  <si>
    <t>7. กิจกรรมสร้างสถานภาพฟาร์มปลอดโรคแท้งติดต่อในแพะ</t>
  </si>
  <si>
    <t>8. โครงการเพิ่มประสิทธิภาพการควบคุมป้องกันโรคระบาดแพะ</t>
  </si>
  <si>
    <t>9. โครงการส่งเสริมและพัฒนาฟาร์มแพะสู่มาตรฐาน</t>
  </si>
  <si>
    <t>10. โครงการกิจกรรมฟาร์มแพะมาตรฐาน</t>
  </si>
  <si>
    <t>11. กิจกรรมการเฝ้าระวังโรคปากเท้าเปื่อย</t>
  </si>
  <si>
    <t>12. กิจกรรมทำลายเชื้อโรคในพื้นที่เสี่ยง</t>
  </si>
  <si>
    <t>13. กิจกรรมโรงฆ่ามาตรฐาน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</si>
</sst>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_-* #,##0_-;\-* #,##0_-;_-* &quot;-&quot;??_-;_-@_-"/>
    <numFmt numFmtId="188" formatCode="_(* #,##0_);_(* \(#,##0\);_(* &quot;-&quot;??_);_(@_)"/>
  </numFmts>
  <fonts count="25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b/>
      <sz val="20"/>
      <color theme="1"/>
      <name val="TH SarabunIT๙"/>
      <family val="2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sz val="11"/>
      <color theme="1"/>
      <name val="Tahoma"/>
      <family val="2"/>
      <charset val="222"/>
      <scheme val="minor"/>
    </font>
    <font>
      <sz val="14"/>
      <color theme="1"/>
      <name val="TH SarabunIT๙"/>
      <family val="2"/>
    </font>
    <font>
      <b/>
      <sz val="20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4"/>
      <color theme="1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sz val="14"/>
      <color indexed="81"/>
      <name val="TH SarabunPSK"/>
      <family val="2"/>
    </font>
    <font>
      <sz val="14"/>
      <color indexed="81"/>
      <name val="TH SarabunPSK"/>
      <family val="2"/>
    </font>
    <font>
      <sz val="15"/>
      <color theme="1"/>
      <name val="TH SarabunPSK"/>
      <family val="2"/>
    </font>
    <font>
      <sz val="16"/>
      <color rgb="FFFF0000"/>
      <name val="TH SarabunIT๙"/>
      <family val="2"/>
    </font>
    <font>
      <b/>
      <sz val="16"/>
      <color rgb="FFFF0000"/>
      <name val="TH SarabunIT๙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name val="TH SarabunPSK"/>
      <family val="2"/>
    </font>
    <font>
      <sz val="12"/>
      <color theme="1"/>
      <name val="TH SarabunPSK"/>
      <family val="2"/>
    </font>
    <font>
      <sz val="16"/>
      <color rgb="FFFF0000"/>
      <name val="TH SarabunPSK"/>
      <family val="2"/>
    </font>
    <font>
      <sz val="12"/>
      <color rgb="FFFF0000"/>
      <name val="TH SarabunPSK"/>
      <family val="2"/>
    </font>
    <font>
      <sz val="16"/>
      <name val="TH SarabunIT๙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187" fontId="5" fillId="0" borderId="0" applyFont="0" applyFill="0" applyBorder="0" applyAlignment="0" applyProtection="0"/>
    <xf numFmtId="0" fontId="5" fillId="0" borderId="0"/>
    <xf numFmtId="9" fontId="1" fillId="0" borderId="0" applyFont="0" applyFill="0" applyBorder="0" applyAlignment="0" applyProtection="0"/>
  </cellStyleXfs>
  <cellXfs count="195">
    <xf numFmtId="0" fontId="0" fillId="0" borderId="0" xfId="0"/>
    <xf numFmtId="0" fontId="3" fillId="0" borderId="0" xfId="0" applyFont="1"/>
    <xf numFmtId="0" fontId="4" fillId="0" borderId="0" xfId="0" applyFont="1"/>
    <xf numFmtId="187" fontId="3" fillId="0" borderId="0" xfId="1" applyNumberFormat="1" applyFont="1"/>
    <xf numFmtId="0" fontId="4" fillId="0" borderId="2" xfId="1" applyNumberFormat="1" applyFont="1" applyBorder="1" applyAlignment="1">
      <alignment horizontal="center"/>
    </xf>
    <xf numFmtId="0" fontId="4" fillId="0" borderId="9" xfId="0" applyFont="1" applyBorder="1"/>
    <xf numFmtId="0" fontId="3" fillId="0" borderId="9" xfId="0" applyFont="1" applyBorder="1" applyAlignment="1">
      <alignment horizontal="center"/>
    </xf>
    <xf numFmtId="188" fontId="4" fillId="0" borderId="9" xfId="1" applyNumberFormat="1" applyFont="1" applyBorder="1" applyAlignment="1">
      <alignment horizontal="center"/>
    </xf>
    <xf numFmtId="187" fontId="3" fillId="0" borderId="9" xfId="1" applyNumberFormat="1" applyFont="1" applyBorder="1"/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/>
    </xf>
    <xf numFmtId="188" fontId="3" fillId="0" borderId="10" xfId="1" applyNumberFormat="1" applyFont="1" applyBorder="1" applyAlignment="1">
      <alignment horizontal="center"/>
    </xf>
    <xf numFmtId="187" fontId="3" fillId="0" borderId="10" xfId="1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/>
    <xf numFmtId="0" fontId="3" fillId="0" borderId="10" xfId="0" applyFont="1" applyBorder="1"/>
    <xf numFmtId="0" fontId="3" fillId="0" borderId="11" xfId="0" applyFont="1" applyBorder="1" applyAlignment="1">
      <alignment horizontal="center"/>
    </xf>
    <xf numFmtId="187" fontId="3" fillId="0" borderId="11" xfId="1" applyNumberFormat="1" applyFont="1" applyBorder="1" applyAlignment="1">
      <alignment horizontal="center"/>
    </xf>
    <xf numFmtId="0" fontId="3" fillId="0" borderId="0" xfId="0" applyFont="1" applyAlignment="1">
      <alignment horizontal="left" indent="2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187" fontId="3" fillId="0" borderId="12" xfId="1" applyNumberFormat="1" applyFont="1" applyBorder="1" applyAlignment="1">
      <alignment horizontal="center"/>
    </xf>
    <xf numFmtId="0" fontId="3" fillId="0" borderId="10" xfId="0" applyFont="1" applyBorder="1" applyAlignment="1">
      <alignment horizontal="left" wrapText="1" indent="1"/>
    </xf>
    <xf numFmtId="0" fontId="3" fillId="0" borderId="10" xfId="0" applyFont="1" applyBorder="1" applyAlignment="1">
      <alignment horizontal="left" vertical="top"/>
    </xf>
    <xf numFmtId="0" fontId="3" fillId="0" borderId="10" xfId="0" applyFont="1" applyBorder="1" applyAlignment="1">
      <alignment horizontal="left" indent="1"/>
    </xf>
    <xf numFmtId="0" fontId="4" fillId="0" borderId="12" xfId="0" applyFont="1" applyBorder="1"/>
    <xf numFmtId="0" fontId="4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left" inden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inden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indent="1"/>
    </xf>
    <xf numFmtId="0" fontId="3" fillId="0" borderId="10" xfId="0" applyFont="1" applyBorder="1" applyAlignment="1">
      <alignment horizontal="left" vertical="top" inden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justify" vertical="center"/>
    </xf>
    <xf numFmtId="0" fontId="3" fillId="0" borderId="12" xfId="0" applyFont="1" applyBorder="1" applyAlignment="1">
      <alignment horizontal="left" vertical="center" indent="1"/>
    </xf>
    <xf numFmtId="0" fontId="3" fillId="0" borderId="12" xfId="0" applyFont="1" applyBorder="1" applyAlignment="1">
      <alignment horizontal="left" indent="1"/>
    </xf>
    <xf numFmtId="0" fontId="6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/>
    </xf>
    <xf numFmtId="0" fontId="8" fillId="0" borderId="0" xfId="0" applyFont="1"/>
    <xf numFmtId="0" fontId="9" fillId="0" borderId="0" xfId="0" applyFont="1"/>
    <xf numFmtId="187" fontId="8" fillId="0" borderId="0" xfId="1" applyNumberFormat="1" applyFont="1"/>
    <xf numFmtId="0" fontId="9" fillId="0" borderId="2" xfId="1" applyNumberFormat="1" applyFont="1" applyBorder="1" applyAlignment="1">
      <alignment horizontal="center"/>
    </xf>
    <xf numFmtId="0" fontId="9" fillId="0" borderId="9" xfId="0" applyFont="1" applyBorder="1"/>
    <xf numFmtId="0" fontId="8" fillId="0" borderId="9" xfId="0" applyFont="1" applyBorder="1" applyAlignment="1">
      <alignment horizontal="center"/>
    </xf>
    <xf numFmtId="188" fontId="9" fillId="0" borderId="9" xfId="1" applyNumberFormat="1" applyFont="1" applyBorder="1" applyAlignment="1">
      <alignment horizontal="center"/>
    </xf>
    <xf numFmtId="187" fontId="8" fillId="0" borderId="9" xfId="1" applyNumberFormat="1" applyFont="1" applyBorder="1"/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 indent="1"/>
    </xf>
    <xf numFmtId="0" fontId="8" fillId="0" borderId="10" xfId="0" applyFont="1" applyBorder="1" applyAlignment="1">
      <alignment horizontal="center"/>
    </xf>
    <xf numFmtId="188" fontId="8" fillId="0" borderId="10" xfId="1" applyNumberFormat="1" applyFont="1" applyBorder="1" applyAlignment="1">
      <alignment horizontal="center"/>
    </xf>
    <xf numFmtId="187" fontId="8" fillId="0" borderId="10" xfId="1" applyNumberFormat="1" applyFont="1" applyBorder="1" applyAlignment="1">
      <alignment horizontal="center"/>
    </xf>
    <xf numFmtId="0" fontId="8" fillId="0" borderId="10" xfId="0" applyFont="1" applyBorder="1" applyAlignment="1">
      <alignment horizontal="left" indent="3"/>
    </xf>
    <xf numFmtId="0" fontId="8" fillId="0" borderId="10" xfId="0" applyFont="1" applyBorder="1" applyAlignment="1">
      <alignment horizontal="left" vertical="top"/>
    </xf>
    <xf numFmtId="0" fontId="8" fillId="0" borderId="10" xfId="0" applyFont="1" applyBorder="1" applyAlignment="1">
      <alignment horizontal="left" indent="1"/>
    </xf>
    <xf numFmtId="0" fontId="8" fillId="0" borderId="1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wrapText="1" indent="1"/>
    </xf>
    <xf numFmtId="0" fontId="9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/>
    </xf>
    <xf numFmtId="0" fontId="9" fillId="0" borderId="12" xfId="0" applyFont="1" applyBorder="1" applyAlignment="1">
      <alignment horizontal="center" vertical="center"/>
    </xf>
    <xf numFmtId="187" fontId="8" fillId="0" borderId="12" xfId="1" applyNumberFormat="1" applyFont="1" applyBorder="1" applyAlignment="1">
      <alignment horizontal="center"/>
    </xf>
    <xf numFmtId="0" fontId="8" fillId="0" borderId="10" xfId="0" applyFont="1" applyBorder="1" applyAlignment="1">
      <alignment horizontal="left" vertical="top" indent="1"/>
    </xf>
    <xf numFmtId="0" fontId="9" fillId="0" borderId="13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left" indent="1"/>
    </xf>
    <xf numFmtId="0" fontId="8" fillId="0" borderId="11" xfId="0" applyFont="1" applyBorder="1" applyAlignment="1">
      <alignment horizontal="center"/>
    </xf>
    <xf numFmtId="187" fontId="8" fillId="0" borderId="11" xfId="1" applyNumberFormat="1" applyFont="1" applyBorder="1" applyAlignment="1">
      <alignment horizontal="center"/>
    </xf>
    <xf numFmtId="0" fontId="8" fillId="0" borderId="11" xfId="0" applyFont="1" applyBorder="1" applyAlignment="1">
      <alignment horizontal="center" vertical="center" wrapText="1"/>
    </xf>
    <xf numFmtId="0" fontId="9" fillId="0" borderId="12" xfId="0" applyFont="1" applyBorder="1"/>
    <xf numFmtId="0" fontId="8" fillId="0" borderId="10" xfId="0" applyFont="1" applyBorder="1"/>
    <xf numFmtId="0" fontId="9" fillId="0" borderId="10" xfId="0" applyFont="1" applyBorder="1"/>
    <xf numFmtId="0" fontId="9" fillId="0" borderId="10" xfId="0" applyFont="1" applyBorder="1" applyAlignment="1">
      <alignment horizontal="left"/>
    </xf>
    <xf numFmtId="0" fontId="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/>
    <xf numFmtId="0" fontId="8" fillId="0" borderId="0" xfId="0" applyFont="1" applyAlignment="1">
      <alignment horizontal="left" indent="2"/>
    </xf>
    <xf numFmtId="0" fontId="8" fillId="0" borderId="11" xfId="0" applyFont="1" applyBorder="1" applyAlignment="1">
      <alignment horizontal="left" indent="3"/>
    </xf>
    <xf numFmtId="0" fontId="9" fillId="0" borderId="12" xfId="0" applyFont="1" applyBorder="1" applyAlignment="1">
      <alignment horizontal="justify" vertical="center"/>
    </xf>
    <xf numFmtId="0" fontId="8" fillId="0" borderId="12" xfId="0" applyFont="1" applyBorder="1" applyAlignment="1">
      <alignment horizontal="left" indent="1"/>
    </xf>
    <xf numFmtId="0" fontId="8" fillId="0" borderId="12" xfId="0" applyFont="1" applyBorder="1" applyAlignment="1">
      <alignment horizontal="left" vertical="center" indent="1"/>
    </xf>
    <xf numFmtId="0" fontId="8" fillId="0" borderId="1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87" fontId="8" fillId="0" borderId="0" xfId="1" applyNumberFormat="1" applyFont="1" applyAlignment="1">
      <alignment vertical="center"/>
    </xf>
    <xf numFmtId="0" fontId="9" fillId="0" borderId="9" xfId="0" applyFont="1" applyBorder="1" applyAlignment="1">
      <alignment vertical="center"/>
    </xf>
    <xf numFmtId="0" fontId="8" fillId="0" borderId="9" xfId="0" applyFont="1" applyBorder="1" applyAlignment="1">
      <alignment horizontal="center" vertical="center"/>
    </xf>
    <xf numFmtId="187" fontId="8" fillId="0" borderId="9" xfId="1" applyNumberFormat="1" applyFont="1" applyBorder="1" applyAlignment="1">
      <alignment vertical="center"/>
    </xf>
    <xf numFmtId="188" fontId="8" fillId="0" borderId="10" xfId="1" applyNumberFormat="1" applyFont="1" applyBorder="1" applyAlignment="1">
      <alignment horizontal="center" vertical="center"/>
    </xf>
    <xf numFmtId="187" fontId="8" fillId="0" borderId="10" xfId="1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center" vertical="center"/>
    </xf>
    <xf numFmtId="187" fontId="11" fillId="0" borderId="12" xfId="1" applyNumberFormat="1" applyFont="1" applyBorder="1" applyAlignment="1">
      <alignment horizontal="center" vertical="center"/>
    </xf>
    <xf numFmtId="187" fontId="8" fillId="0" borderId="12" xfId="1" applyNumberFormat="1" applyFont="1" applyBorder="1" applyAlignment="1">
      <alignment horizontal="center" vertical="center"/>
    </xf>
    <xf numFmtId="0" fontId="9" fillId="0" borderId="12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0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2" fillId="0" borderId="10" xfId="0" applyFont="1" applyBorder="1" applyAlignment="1">
      <alignment horizontal="justify" vertical="center"/>
    </xf>
    <xf numFmtId="0" fontId="15" fillId="0" borderId="12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left" vertical="center"/>
    </xf>
    <xf numFmtId="9" fontId="8" fillId="0" borderId="12" xfId="4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6" fillId="0" borderId="0" xfId="0" applyFont="1"/>
    <xf numFmtId="187" fontId="8" fillId="0" borderId="12" xfId="1" quotePrefix="1" applyNumberFormat="1" applyFont="1" applyBorder="1" applyAlignment="1">
      <alignment horizontal="center" vertical="center"/>
    </xf>
    <xf numFmtId="187" fontId="11" fillId="0" borderId="12" xfId="1" applyNumberFormat="1" applyFont="1" applyBorder="1" applyAlignment="1">
      <alignment horizontal="center"/>
    </xf>
    <xf numFmtId="0" fontId="11" fillId="0" borderId="10" xfId="0" applyFont="1" applyBorder="1" applyAlignment="1"/>
    <xf numFmtId="0" fontId="11" fillId="0" borderId="12" xfId="0" applyFont="1" applyBorder="1" applyAlignment="1">
      <alignment horizontal="center"/>
    </xf>
    <xf numFmtId="0" fontId="9" fillId="0" borderId="7" xfId="1" applyNumberFormat="1" applyFont="1" applyBorder="1" applyAlignment="1">
      <alignment horizontal="center" vertical="center"/>
    </xf>
    <xf numFmtId="187" fontId="8" fillId="0" borderId="12" xfId="1" applyNumberFormat="1" applyFont="1" applyBorder="1" applyAlignment="1">
      <alignment vertical="center"/>
    </xf>
    <xf numFmtId="0" fontId="11" fillId="0" borderId="10" xfId="0" applyFont="1" applyBorder="1" applyAlignment="1">
      <alignment horizontal="left" vertical="center" indent="1"/>
    </xf>
    <xf numFmtId="188" fontId="8" fillId="0" borderId="9" xfId="1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/>
    </xf>
    <xf numFmtId="0" fontId="21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1" fillId="0" borderId="10" xfId="0" applyFont="1" applyBorder="1" applyAlignment="1">
      <alignment horizontal="left" indent="1"/>
    </xf>
    <xf numFmtId="0" fontId="8" fillId="0" borderId="10" xfId="0" applyFont="1" applyBorder="1" applyAlignment="1">
      <alignment horizontal="left" vertical="center" wrapText="1" indent="1"/>
    </xf>
    <xf numFmtId="187" fontId="11" fillId="0" borderId="10" xfId="1" applyNumberFormat="1" applyFont="1" applyBorder="1" applyAlignment="1">
      <alignment horizontal="center"/>
    </xf>
    <xf numFmtId="0" fontId="20" fillId="0" borderId="10" xfId="0" applyFont="1" applyBorder="1" applyAlignment="1">
      <alignment vertical="center" wrapText="1"/>
    </xf>
    <xf numFmtId="187" fontId="22" fillId="0" borderId="10" xfId="1" applyNumberFormat="1" applyFont="1" applyFill="1" applyBorder="1" applyAlignment="1">
      <alignment horizontal="center" vertical="center"/>
    </xf>
    <xf numFmtId="187" fontId="22" fillId="0" borderId="10" xfId="1" applyNumberFormat="1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left" vertical="center"/>
    </xf>
    <xf numFmtId="0" fontId="22" fillId="0" borderId="12" xfId="0" applyFont="1" applyBorder="1" applyAlignment="1">
      <alignment horizontal="center" vertical="center"/>
    </xf>
    <xf numFmtId="187" fontId="22" fillId="0" borderId="12" xfId="1" applyNumberFormat="1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left" vertical="center" indent="1"/>
    </xf>
    <xf numFmtId="0" fontId="23" fillId="0" borderId="12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188" fontId="22" fillId="0" borderId="10" xfId="1" applyNumberFormat="1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8" fillId="0" borderId="11" xfId="0" applyFont="1" applyBorder="1" applyAlignment="1">
      <alignment horizontal="left" vertical="center" indent="1"/>
    </xf>
    <xf numFmtId="187" fontId="8" fillId="0" borderId="11" xfId="1" applyNumberFormat="1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188" fontId="11" fillId="0" borderId="10" xfId="1" applyNumberFormat="1" applyFont="1" applyBorder="1" applyAlignment="1">
      <alignment horizontal="center" vertical="center"/>
    </xf>
    <xf numFmtId="187" fontId="11" fillId="0" borderId="10" xfId="1" applyNumberFormat="1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187" fontId="11" fillId="0" borderId="10" xfId="1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left" indent="1"/>
    </xf>
    <xf numFmtId="0" fontId="24" fillId="0" borderId="10" xfId="0" applyFont="1" applyBorder="1" applyAlignment="1">
      <alignment horizontal="center"/>
    </xf>
    <xf numFmtId="0" fontId="24" fillId="0" borderId="10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/>
    </xf>
    <xf numFmtId="0" fontId="24" fillId="0" borderId="12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left" vertical="center" indent="1"/>
    </xf>
    <xf numFmtId="0" fontId="8" fillId="0" borderId="16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187" fontId="9" fillId="0" borderId="4" xfId="1" applyNumberFormat="1" applyFont="1" applyBorder="1" applyAlignment="1">
      <alignment horizontal="center" vertical="center"/>
    </xf>
    <xf numFmtId="187" fontId="9" fillId="0" borderId="5" xfId="1" applyNumberFormat="1" applyFont="1" applyBorder="1" applyAlignment="1">
      <alignment horizontal="center" vertical="center"/>
    </xf>
    <xf numFmtId="187" fontId="9" fillId="0" borderId="6" xfId="1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87" fontId="4" fillId="0" borderId="4" xfId="1" applyNumberFormat="1" applyFont="1" applyBorder="1" applyAlignment="1">
      <alignment horizontal="center"/>
    </xf>
    <xf numFmtId="187" fontId="4" fillId="0" borderId="5" xfId="1" applyNumberFormat="1" applyFont="1" applyBorder="1" applyAlignment="1">
      <alignment horizontal="center"/>
    </xf>
    <xf numFmtId="187" fontId="4" fillId="0" borderId="6" xfId="1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187" fontId="9" fillId="0" borderId="4" xfId="1" applyNumberFormat="1" applyFont="1" applyBorder="1" applyAlignment="1">
      <alignment horizontal="center"/>
    </xf>
    <xf numFmtId="187" fontId="9" fillId="0" borderId="5" xfId="1" applyNumberFormat="1" applyFont="1" applyBorder="1" applyAlignment="1">
      <alignment horizontal="center"/>
    </xf>
    <xf numFmtId="187" fontId="9" fillId="0" borderId="6" xfId="1" applyNumberFormat="1" applyFont="1" applyBorder="1" applyAlignment="1">
      <alignment horizontal="center"/>
    </xf>
    <xf numFmtId="0" fontId="24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</cellXfs>
  <cellStyles count="5">
    <cellStyle name="Comma" xfId="1" builtinId="3"/>
    <cellStyle name="Normal" xfId="0" builtinId="0"/>
    <cellStyle name="Percent" xfId="4" builtinId="5"/>
    <cellStyle name="เครื่องหมายจุลภาค 2" xfId="2"/>
    <cellStyle name="ปกติ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37"/>
  <sheetViews>
    <sheetView zoomScale="90" zoomScaleNormal="9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E9" sqref="E9"/>
    </sheetView>
  </sheetViews>
  <sheetFormatPr defaultColWidth="9" defaultRowHeight="24" x14ac:dyDescent="0.2"/>
  <cols>
    <col min="1" max="1" width="27" style="88" customWidth="1"/>
    <col min="2" max="2" width="56.375" style="88" customWidth="1"/>
    <col min="3" max="3" width="7.625" style="88" customWidth="1"/>
    <col min="4" max="4" width="9.5" style="88" customWidth="1"/>
    <col min="5" max="9" width="8.625" style="90" customWidth="1"/>
    <col min="10" max="10" width="9.875" style="90" bestFit="1" customWidth="1"/>
    <col min="11" max="11" width="10.25" style="88" customWidth="1"/>
    <col min="12" max="16384" width="9" style="88"/>
  </cols>
  <sheetData>
    <row r="1" spans="1:11" ht="30.75" x14ac:dyDescent="0.2">
      <c r="A1" s="160" t="s">
        <v>14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</row>
    <row r="2" spans="1:11" ht="30.75" x14ac:dyDescent="0.2">
      <c r="A2" s="161" t="s">
        <v>15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</row>
    <row r="3" spans="1:11" ht="12" customHeight="1" x14ac:dyDescent="0.2">
      <c r="A3" s="89"/>
    </row>
    <row r="4" spans="1:11" x14ac:dyDescent="0.2">
      <c r="A4" s="162" t="s">
        <v>29</v>
      </c>
      <c r="B4" s="162" t="s">
        <v>30</v>
      </c>
      <c r="C4" s="164" t="s">
        <v>0</v>
      </c>
      <c r="D4" s="165" t="s">
        <v>1</v>
      </c>
      <c r="E4" s="167" t="s">
        <v>2</v>
      </c>
      <c r="F4" s="168"/>
      <c r="G4" s="168"/>
      <c r="H4" s="168"/>
      <c r="I4" s="168"/>
      <c r="J4" s="169"/>
      <c r="K4" s="170" t="s">
        <v>17</v>
      </c>
    </row>
    <row r="5" spans="1:11" x14ac:dyDescent="0.2">
      <c r="A5" s="163"/>
      <c r="B5" s="163"/>
      <c r="C5" s="164"/>
      <c r="D5" s="166"/>
      <c r="E5" s="117">
        <v>2560</v>
      </c>
      <c r="F5" s="117">
        <v>2561</v>
      </c>
      <c r="G5" s="117">
        <v>2562</v>
      </c>
      <c r="H5" s="117">
        <v>2563</v>
      </c>
      <c r="I5" s="117">
        <v>2564</v>
      </c>
      <c r="J5" s="117" t="s">
        <v>208</v>
      </c>
      <c r="K5" s="171"/>
    </row>
    <row r="6" spans="1:11" x14ac:dyDescent="0.2">
      <c r="A6" s="91" t="s">
        <v>3</v>
      </c>
      <c r="B6" s="91" t="s">
        <v>16</v>
      </c>
      <c r="C6" s="92"/>
      <c r="D6" s="120"/>
      <c r="E6" s="93"/>
      <c r="F6" s="93"/>
      <c r="G6" s="93"/>
      <c r="H6" s="93"/>
      <c r="I6" s="93"/>
      <c r="J6" s="118"/>
      <c r="K6" s="51"/>
    </row>
    <row r="7" spans="1:11" x14ac:dyDescent="0.2">
      <c r="A7" s="52" t="s">
        <v>4</v>
      </c>
      <c r="B7" s="52" t="s">
        <v>96</v>
      </c>
      <c r="C7" s="77"/>
      <c r="D7" s="94"/>
      <c r="E7" s="95"/>
      <c r="F7" s="95"/>
      <c r="G7" s="95"/>
      <c r="H7" s="95"/>
      <c r="I7" s="95"/>
      <c r="J7" s="95"/>
      <c r="K7" s="51" t="s">
        <v>18</v>
      </c>
    </row>
    <row r="8" spans="1:11" x14ac:dyDescent="0.2">
      <c r="A8" s="52" t="s">
        <v>5</v>
      </c>
      <c r="B8" s="53" t="s">
        <v>97</v>
      </c>
      <c r="C8" s="77" t="s">
        <v>98</v>
      </c>
      <c r="D8" s="94" t="s">
        <v>89</v>
      </c>
      <c r="E8" s="95" t="s">
        <v>99</v>
      </c>
      <c r="F8" s="95">
        <v>1</v>
      </c>
      <c r="G8" s="95" t="s">
        <v>99</v>
      </c>
      <c r="H8" s="95">
        <v>1</v>
      </c>
      <c r="I8" s="95" t="s">
        <v>99</v>
      </c>
      <c r="J8" s="95">
        <f>SUM(E8:I8)</f>
        <v>2</v>
      </c>
      <c r="K8" s="51"/>
    </row>
    <row r="9" spans="1:11" x14ac:dyDescent="0.2">
      <c r="A9" s="52" t="s">
        <v>6</v>
      </c>
      <c r="B9" s="131" t="s">
        <v>101</v>
      </c>
      <c r="C9" s="137" t="s">
        <v>124</v>
      </c>
      <c r="D9" s="138" t="s">
        <v>89</v>
      </c>
      <c r="E9" s="128">
        <f>55640+91760+96200+69160+75160+31560+34560+75200</f>
        <v>529240</v>
      </c>
      <c r="F9" s="128">
        <f t="shared" ref="F9:I9" si="0">96480+15000</f>
        <v>111480</v>
      </c>
      <c r="G9" s="128">
        <f t="shared" si="0"/>
        <v>111480</v>
      </c>
      <c r="H9" s="128">
        <f t="shared" si="0"/>
        <v>111480</v>
      </c>
      <c r="I9" s="128">
        <f t="shared" si="0"/>
        <v>111480</v>
      </c>
      <c r="J9" s="129">
        <f t="shared" ref="J9:J47" si="1">SUM(E9:I9)</f>
        <v>975160</v>
      </c>
      <c r="K9" s="130" t="s">
        <v>184</v>
      </c>
    </row>
    <row r="10" spans="1:11" x14ac:dyDescent="0.2">
      <c r="A10" s="52"/>
      <c r="B10" s="135" t="s">
        <v>102</v>
      </c>
      <c r="C10" s="137" t="s">
        <v>207</v>
      </c>
      <c r="D10" s="139"/>
      <c r="E10" s="129">
        <v>2</v>
      </c>
      <c r="F10" s="129">
        <v>2</v>
      </c>
      <c r="G10" s="129">
        <v>2</v>
      </c>
      <c r="H10" s="129">
        <v>2</v>
      </c>
      <c r="I10" s="129">
        <v>2</v>
      </c>
      <c r="J10" s="129">
        <f t="shared" si="1"/>
        <v>10</v>
      </c>
      <c r="K10" s="130" t="s">
        <v>18</v>
      </c>
    </row>
    <row r="11" spans="1:11" x14ac:dyDescent="0.2">
      <c r="A11" s="52"/>
      <c r="B11" s="135" t="s">
        <v>103</v>
      </c>
      <c r="C11" s="137" t="s">
        <v>207</v>
      </c>
      <c r="D11" s="138"/>
      <c r="E11" s="129">
        <v>5</v>
      </c>
      <c r="F11" s="129">
        <v>5</v>
      </c>
      <c r="G11" s="129">
        <v>5</v>
      </c>
      <c r="H11" s="129">
        <v>5</v>
      </c>
      <c r="I11" s="129">
        <v>5</v>
      </c>
      <c r="J11" s="129">
        <f t="shared" si="1"/>
        <v>25</v>
      </c>
      <c r="K11" s="130" t="s">
        <v>25</v>
      </c>
    </row>
    <row r="12" spans="1:11" x14ac:dyDescent="0.2">
      <c r="A12" s="52"/>
      <c r="B12" s="135" t="s">
        <v>104</v>
      </c>
      <c r="C12" s="137" t="s">
        <v>84</v>
      </c>
      <c r="D12" s="138"/>
      <c r="E12" s="129">
        <v>50</v>
      </c>
      <c r="F12" s="129">
        <v>50</v>
      </c>
      <c r="G12" s="129">
        <v>50</v>
      </c>
      <c r="H12" s="129">
        <v>50</v>
      </c>
      <c r="I12" s="129">
        <v>50</v>
      </c>
      <c r="J12" s="129">
        <f t="shared" si="1"/>
        <v>250</v>
      </c>
      <c r="K12" s="130"/>
    </row>
    <row r="13" spans="1:11" x14ac:dyDescent="0.2">
      <c r="A13" s="52"/>
      <c r="B13" s="135" t="s">
        <v>105</v>
      </c>
      <c r="C13" s="137" t="s">
        <v>84</v>
      </c>
      <c r="D13" s="138"/>
      <c r="E13" s="129">
        <v>10</v>
      </c>
      <c r="F13" s="129">
        <v>10</v>
      </c>
      <c r="G13" s="129">
        <v>10</v>
      </c>
      <c r="H13" s="129">
        <v>10</v>
      </c>
      <c r="I13" s="129">
        <v>10</v>
      </c>
      <c r="J13" s="129">
        <f t="shared" si="1"/>
        <v>50</v>
      </c>
      <c r="K13" s="130" t="s">
        <v>106</v>
      </c>
    </row>
    <row r="14" spans="1:11" x14ac:dyDescent="0.2">
      <c r="A14" s="52"/>
      <c r="B14" s="135" t="s">
        <v>107</v>
      </c>
      <c r="C14" s="137" t="s">
        <v>84</v>
      </c>
      <c r="D14" s="138"/>
      <c r="E14" s="129">
        <v>100</v>
      </c>
      <c r="F14" s="129">
        <v>100</v>
      </c>
      <c r="G14" s="129">
        <v>100</v>
      </c>
      <c r="H14" s="129">
        <v>100</v>
      </c>
      <c r="I14" s="129">
        <v>100</v>
      </c>
      <c r="J14" s="129">
        <f t="shared" si="1"/>
        <v>500</v>
      </c>
      <c r="K14" s="130"/>
    </row>
    <row r="15" spans="1:11" x14ac:dyDescent="0.2">
      <c r="A15" s="52"/>
      <c r="B15" s="135" t="s">
        <v>108</v>
      </c>
      <c r="C15" s="137" t="s">
        <v>207</v>
      </c>
      <c r="D15" s="138"/>
      <c r="E15" s="129">
        <v>1</v>
      </c>
      <c r="F15" s="129">
        <v>1</v>
      </c>
      <c r="G15" s="129">
        <v>1</v>
      </c>
      <c r="H15" s="129">
        <v>1</v>
      </c>
      <c r="I15" s="129">
        <v>1</v>
      </c>
      <c r="J15" s="129">
        <f t="shared" si="1"/>
        <v>5</v>
      </c>
      <c r="K15" s="130" t="s">
        <v>33</v>
      </c>
    </row>
    <row r="16" spans="1:11" x14ac:dyDescent="0.2">
      <c r="A16" s="52"/>
      <c r="B16" s="52" t="s">
        <v>109</v>
      </c>
      <c r="C16" s="77" t="s">
        <v>124</v>
      </c>
      <c r="D16" s="94" t="s">
        <v>89</v>
      </c>
      <c r="E16" s="95">
        <v>21000</v>
      </c>
      <c r="F16" s="95">
        <v>21000</v>
      </c>
      <c r="G16" s="95">
        <v>21000</v>
      </c>
      <c r="H16" s="95">
        <v>21000</v>
      </c>
      <c r="I16" s="95">
        <v>21000</v>
      </c>
      <c r="J16" s="95">
        <f t="shared" si="1"/>
        <v>105000</v>
      </c>
      <c r="K16" s="51" t="s">
        <v>209</v>
      </c>
    </row>
    <row r="17" spans="1:11" x14ac:dyDescent="0.2">
      <c r="A17" s="52"/>
      <c r="B17" s="53" t="s">
        <v>104</v>
      </c>
      <c r="C17" s="77" t="s">
        <v>84</v>
      </c>
      <c r="E17" s="95">
        <v>12</v>
      </c>
      <c r="F17" s="95">
        <v>12</v>
      </c>
      <c r="G17" s="95">
        <v>12</v>
      </c>
      <c r="H17" s="95">
        <v>12</v>
      </c>
      <c r="I17" s="95">
        <v>12</v>
      </c>
      <c r="J17" s="95">
        <f t="shared" si="1"/>
        <v>60</v>
      </c>
      <c r="K17" s="51" t="s">
        <v>18</v>
      </c>
    </row>
    <row r="18" spans="1:11" x14ac:dyDescent="0.2">
      <c r="A18" s="52"/>
      <c r="B18" s="53" t="s">
        <v>110</v>
      </c>
      <c r="C18" s="77" t="s">
        <v>84</v>
      </c>
      <c r="D18" s="94"/>
      <c r="E18" s="95">
        <v>16</v>
      </c>
      <c r="F18" s="95">
        <v>16</v>
      </c>
      <c r="G18" s="95">
        <v>16</v>
      </c>
      <c r="H18" s="95">
        <v>16</v>
      </c>
      <c r="I18" s="95">
        <v>16</v>
      </c>
      <c r="J18" s="95">
        <f t="shared" si="1"/>
        <v>80</v>
      </c>
      <c r="K18" s="51" t="s">
        <v>25</v>
      </c>
    </row>
    <row r="19" spans="1:11" x14ac:dyDescent="0.2">
      <c r="A19" s="52"/>
      <c r="B19" s="52" t="s">
        <v>100</v>
      </c>
      <c r="C19" s="77" t="s">
        <v>124</v>
      </c>
      <c r="D19" s="77" t="s">
        <v>89</v>
      </c>
      <c r="E19" s="95">
        <v>200000</v>
      </c>
      <c r="F19" s="95">
        <v>200000</v>
      </c>
      <c r="G19" s="95">
        <v>200000</v>
      </c>
      <c r="H19" s="95">
        <v>200000</v>
      </c>
      <c r="I19" s="95">
        <v>200000</v>
      </c>
      <c r="J19" s="95">
        <f t="shared" si="1"/>
        <v>1000000</v>
      </c>
      <c r="K19" s="108" t="s">
        <v>92</v>
      </c>
    </row>
    <row r="20" spans="1:11" x14ac:dyDescent="0.2">
      <c r="A20" s="52"/>
      <c r="B20" s="53" t="s">
        <v>104</v>
      </c>
      <c r="C20" s="77" t="s">
        <v>84</v>
      </c>
      <c r="D20" s="77"/>
      <c r="E20" s="95">
        <v>50</v>
      </c>
      <c r="F20" s="95">
        <v>50</v>
      </c>
      <c r="G20" s="95">
        <v>50</v>
      </c>
      <c r="H20" s="95">
        <v>50</v>
      </c>
      <c r="I20" s="95">
        <v>50</v>
      </c>
      <c r="J20" s="95">
        <f t="shared" si="1"/>
        <v>250</v>
      </c>
      <c r="K20" s="86"/>
    </row>
    <row r="21" spans="1:11" x14ac:dyDescent="0.2">
      <c r="A21" s="52"/>
      <c r="B21" s="53" t="s">
        <v>112</v>
      </c>
      <c r="C21" s="77" t="s">
        <v>87</v>
      </c>
      <c r="D21" s="77"/>
      <c r="E21" s="95">
        <v>1</v>
      </c>
      <c r="F21" s="95">
        <v>1</v>
      </c>
      <c r="G21" s="95">
        <v>1</v>
      </c>
      <c r="H21" s="95">
        <v>1</v>
      </c>
      <c r="I21" s="95">
        <v>1</v>
      </c>
      <c r="J21" s="95">
        <f t="shared" si="1"/>
        <v>5</v>
      </c>
      <c r="K21" s="86"/>
    </row>
    <row r="22" spans="1:11" x14ac:dyDescent="0.2">
      <c r="A22" s="52"/>
      <c r="B22" s="53" t="s">
        <v>113</v>
      </c>
      <c r="C22" s="77" t="s">
        <v>84</v>
      </c>
      <c r="D22" s="77"/>
      <c r="E22" s="95">
        <v>30</v>
      </c>
      <c r="F22" s="95">
        <v>30</v>
      </c>
      <c r="G22" s="95">
        <v>30</v>
      </c>
      <c r="H22" s="95">
        <v>30</v>
      </c>
      <c r="I22" s="95">
        <v>30</v>
      </c>
      <c r="J22" s="95">
        <f t="shared" si="1"/>
        <v>150</v>
      </c>
      <c r="K22" s="86"/>
    </row>
    <row r="23" spans="1:11" x14ac:dyDescent="0.2">
      <c r="A23" s="52"/>
      <c r="B23" s="97" t="s">
        <v>195</v>
      </c>
      <c r="C23" s="77" t="s">
        <v>124</v>
      </c>
      <c r="D23" s="77" t="s">
        <v>212</v>
      </c>
      <c r="E23" s="95"/>
      <c r="F23" s="95"/>
      <c r="G23" s="95"/>
      <c r="H23" s="95"/>
      <c r="I23" s="95"/>
      <c r="J23" s="95">
        <f t="shared" si="1"/>
        <v>0</v>
      </c>
      <c r="K23" s="86" t="s">
        <v>22</v>
      </c>
    </row>
    <row r="24" spans="1:11" x14ac:dyDescent="0.2">
      <c r="A24" s="52"/>
      <c r="B24" s="125" t="s">
        <v>196</v>
      </c>
      <c r="C24" s="77"/>
      <c r="D24" s="77"/>
      <c r="E24" s="95"/>
      <c r="F24" s="95"/>
      <c r="G24" s="95"/>
      <c r="H24" s="95"/>
      <c r="I24" s="95"/>
      <c r="J24" s="95">
        <f t="shared" si="1"/>
        <v>0</v>
      </c>
      <c r="K24" s="86"/>
    </row>
    <row r="25" spans="1:11" x14ac:dyDescent="0.2">
      <c r="A25" s="52"/>
      <c r="B25" s="53" t="s">
        <v>114</v>
      </c>
      <c r="C25" s="77" t="s">
        <v>84</v>
      </c>
      <c r="D25" s="77"/>
      <c r="E25" s="95">
        <v>30</v>
      </c>
      <c r="F25" s="95">
        <v>30</v>
      </c>
      <c r="G25" s="95">
        <v>30</v>
      </c>
      <c r="H25" s="95">
        <v>30</v>
      </c>
      <c r="I25" s="95">
        <v>30</v>
      </c>
      <c r="J25" s="95">
        <f t="shared" si="1"/>
        <v>150</v>
      </c>
      <c r="K25" s="86"/>
    </row>
    <row r="26" spans="1:11" x14ac:dyDescent="0.2">
      <c r="A26" s="52"/>
      <c r="B26" s="53" t="s">
        <v>210</v>
      </c>
      <c r="C26" s="77" t="s">
        <v>84</v>
      </c>
      <c r="D26" s="77"/>
      <c r="E26" s="95">
        <v>30</v>
      </c>
      <c r="F26" s="95">
        <v>30</v>
      </c>
      <c r="G26" s="95">
        <v>30</v>
      </c>
      <c r="H26" s="95">
        <v>30</v>
      </c>
      <c r="I26" s="95">
        <v>30</v>
      </c>
      <c r="J26" s="95">
        <f t="shared" si="1"/>
        <v>150</v>
      </c>
      <c r="K26" s="86"/>
    </row>
    <row r="27" spans="1:11" x14ac:dyDescent="0.2">
      <c r="A27" s="52"/>
      <c r="B27" s="53" t="s">
        <v>115</v>
      </c>
      <c r="C27" s="77" t="s">
        <v>116</v>
      </c>
      <c r="D27" s="94"/>
      <c r="E27" s="95">
        <v>900</v>
      </c>
      <c r="F27" s="95">
        <v>900</v>
      </c>
      <c r="G27" s="95">
        <v>900</v>
      </c>
      <c r="H27" s="95">
        <v>900</v>
      </c>
      <c r="I27" s="95">
        <v>900</v>
      </c>
      <c r="J27" s="95">
        <f t="shared" si="1"/>
        <v>4500</v>
      </c>
      <c r="K27" s="51"/>
    </row>
    <row r="28" spans="1:11" x14ac:dyDescent="0.2">
      <c r="A28" s="52"/>
      <c r="B28" s="52" t="s">
        <v>117</v>
      </c>
      <c r="C28" s="77" t="s">
        <v>124</v>
      </c>
      <c r="D28" s="77" t="s">
        <v>89</v>
      </c>
      <c r="E28" s="95">
        <v>30000</v>
      </c>
      <c r="F28" s="95">
        <v>30000</v>
      </c>
      <c r="G28" s="95">
        <v>30000</v>
      </c>
      <c r="H28" s="95">
        <v>30000</v>
      </c>
      <c r="I28" s="95">
        <v>30000</v>
      </c>
      <c r="J28" s="95">
        <f t="shared" si="1"/>
        <v>150000</v>
      </c>
      <c r="K28" s="86" t="s">
        <v>25</v>
      </c>
    </row>
    <row r="29" spans="1:11" x14ac:dyDescent="0.2">
      <c r="A29" s="52"/>
      <c r="B29" s="53" t="s">
        <v>118</v>
      </c>
      <c r="C29" s="77" t="s">
        <v>84</v>
      </c>
      <c r="D29" s="77"/>
      <c r="E29" s="95">
        <v>100</v>
      </c>
      <c r="F29" s="95">
        <v>100</v>
      </c>
      <c r="G29" s="95">
        <v>100</v>
      </c>
      <c r="H29" s="95">
        <v>100</v>
      </c>
      <c r="I29" s="95">
        <v>100</v>
      </c>
      <c r="J29" s="95">
        <f t="shared" si="1"/>
        <v>500</v>
      </c>
      <c r="K29" s="86"/>
    </row>
    <row r="30" spans="1:11" x14ac:dyDescent="0.2">
      <c r="A30" s="52"/>
      <c r="B30" s="52" t="s">
        <v>119</v>
      </c>
      <c r="C30" s="77" t="s">
        <v>124</v>
      </c>
      <c r="D30" s="77" t="s">
        <v>89</v>
      </c>
      <c r="E30" s="95">
        <f>20000+15000</f>
        <v>35000</v>
      </c>
      <c r="F30" s="95">
        <f t="shared" ref="F30:I30" si="2">20000+15000</f>
        <v>35000</v>
      </c>
      <c r="G30" s="95">
        <f t="shared" si="2"/>
        <v>35000</v>
      </c>
      <c r="H30" s="95">
        <f t="shared" si="2"/>
        <v>35000</v>
      </c>
      <c r="I30" s="95">
        <f t="shared" si="2"/>
        <v>35000</v>
      </c>
      <c r="J30" s="95">
        <f t="shared" si="1"/>
        <v>175000</v>
      </c>
      <c r="K30" s="86" t="s">
        <v>183</v>
      </c>
    </row>
    <row r="31" spans="1:11" x14ac:dyDescent="0.2">
      <c r="A31" s="52"/>
      <c r="B31" s="53" t="s">
        <v>120</v>
      </c>
      <c r="C31" s="77" t="s">
        <v>86</v>
      </c>
      <c r="D31" s="77"/>
      <c r="E31" s="95">
        <v>1</v>
      </c>
      <c r="F31" s="95">
        <v>1</v>
      </c>
      <c r="G31" s="95">
        <v>1</v>
      </c>
      <c r="H31" s="95">
        <v>1</v>
      </c>
      <c r="I31" s="95">
        <v>1</v>
      </c>
      <c r="J31" s="95">
        <f t="shared" si="1"/>
        <v>5</v>
      </c>
      <c r="K31" s="86" t="s">
        <v>25</v>
      </c>
    </row>
    <row r="32" spans="1:11" x14ac:dyDescent="0.2">
      <c r="A32" s="52"/>
      <c r="B32" s="96" t="s">
        <v>121</v>
      </c>
      <c r="C32" s="98" t="s">
        <v>124</v>
      </c>
      <c r="D32" s="98" t="s">
        <v>89</v>
      </c>
      <c r="E32" s="99">
        <v>20000</v>
      </c>
      <c r="F32" s="99">
        <v>20000</v>
      </c>
      <c r="G32" s="99">
        <v>20000</v>
      </c>
      <c r="H32" s="99">
        <v>20000</v>
      </c>
      <c r="I32" s="99">
        <v>20000</v>
      </c>
      <c r="J32" s="95">
        <f t="shared" si="1"/>
        <v>100000</v>
      </c>
      <c r="K32" s="86" t="s">
        <v>183</v>
      </c>
    </row>
    <row r="33" spans="1:11" x14ac:dyDescent="0.2">
      <c r="A33" s="52"/>
      <c r="B33" s="119" t="s">
        <v>122</v>
      </c>
      <c r="C33" s="98" t="s">
        <v>84</v>
      </c>
      <c r="D33" s="98"/>
      <c r="E33" s="99">
        <v>50</v>
      </c>
      <c r="F33" s="99">
        <v>50</v>
      </c>
      <c r="G33" s="99">
        <v>50</v>
      </c>
      <c r="H33" s="99">
        <v>50</v>
      </c>
      <c r="I33" s="99">
        <v>50</v>
      </c>
      <c r="J33" s="95">
        <f t="shared" si="1"/>
        <v>250</v>
      </c>
      <c r="K33" s="86" t="s">
        <v>25</v>
      </c>
    </row>
    <row r="34" spans="1:11" x14ac:dyDescent="0.2">
      <c r="A34" s="52"/>
      <c r="B34" s="52" t="s">
        <v>123</v>
      </c>
      <c r="C34" s="78" t="s">
        <v>124</v>
      </c>
      <c r="D34" s="51" t="s">
        <v>211</v>
      </c>
      <c r="E34" s="100">
        <v>50000</v>
      </c>
      <c r="F34" s="100">
        <v>50000</v>
      </c>
      <c r="G34" s="100">
        <v>50000</v>
      </c>
      <c r="H34" s="100">
        <v>50000</v>
      </c>
      <c r="I34" s="100">
        <v>50000</v>
      </c>
      <c r="J34" s="95">
        <f t="shared" si="1"/>
        <v>250000</v>
      </c>
      <c r="K34" s="86" t="s">
        <v>31</v>
      </c>
    </row>
    <row r="35" spans="1:11" x14ac:dyDescent="0.2">
      <c r="A35" s="52"/>
      <c r="B35" s="53" t="s">
        <v>88</v>
      </c>
      <c r="C35" s="78" t="s">
        <v>87</v>
      </c>
      <c r="D35" s="78"/>
      <c r="E35" s="100">
        <v>1</v>
      </c>
      <c r="F35" s="100">
        <v>1</v>
      </c>
      <c r="G35" s="100">
        <v>1</v>
      </c>
      <c r="H35" s="100">
        <v>1</v>
      </c>
      <c r="I35" s="100">
        <v>1</v>
      </c>
      <c r="J35" s="95">
        <f t="shared" si="1"/>
        <v>5</v>
      </c>
      <c r="K35" s="87"/>
    </row>
    <row r="36" spans="1:11" x14ac:dyDescent="0.2">
      <c r="A36" s="52"/>
      <c r="B36" s="52" t="s">
        <v>185</v>
      </c>
      <c r="C36" s="78" t="s">
        <v>124</v>
      </c>
      <c r="D36" s="78" t="s">
        <v>186</v>
      </c>
      <c r="E36" s="100">
        <v>50000</v>
      </c>
      <c r="F36" s="100">
        <v>50000</v>
      </c>
      <c r="G36" s="100">
        <v>50000</v>
      </c>
      <c r="H36" s="100">
        <v>50000</v>
      </c>
      <c r="I36" s="100">
        <v>50000</v>
      </c>
      <c r="J36" s="95">
        <f t="shared" si="1"/>
        <v>250000</v>
      </c>
      <c r="K36" s="86" t="s">
        <v>187</v>
      </c>
    </row>
    <row r="37" spans="1:11" x14ac:dyDescent="0.2">
      <c r="A37" s="52"/>
      <c r="B37" s="53" t="s">
        <v>197</v>
      </c>
      <c r="C37" s="78" t="s">
        <v>87</v>
      </c>
      <c r="D37" s="78"/>
      <c r="E37" s="100">
        <v>1</v>
      </c>
      <c r="F37" s="100">
        <v>1</v>
      </c>
      <c r="G37" s="100">
        <v>1</v>
      </c>
      <c r="H37" s="100">
        <v>1</v>
      </c>
      <c r="I37" s="100">
        <v>1</v>
      </c>
      <c r="J37" s="95">
        <f t="shared" si="1"/>
        <v>5</v>
      </c>
      <c r="K37" s="86"/>
    </row>
    <row r="38" spans="1:11" s="112" customFormat="1" x14ac:dyDescent="0.55000000000000004">
      <c r="A38" s="111"/>
      <c r="B38" s="115" t="s">
        <v>215</v>
      </c>
      <c r="C38" s="116" t="s">
        <v>124</v>
      </c>
      <c r="D38" s="121" t="s">
        <v>89</v>
      </c>
      <c r="E38" s="114">
        <v>89400</v>
      </c>
      <c r="F38" s="114">
        <v>89400</v>
      </c>
      <c r="G38" s="114">
        <v>89400</v>
      </c>
      <c r="H38" s="114">
        <v>89400</v>
      </c>
      <c r="I38" s="114">
        <v>89400</v>
      </c>
      <c r="J38" s="95">
        <f t="shared" si="1"/>
        <v>447000</v>
      </c>
      <c r="K38" s="87" t="s">
        <v>213</v>
      </c>
    </row>
    <row r="39" spans="1:11" s="112" customFormat="1" x14ac:dyDescent="0.55000000000000004">
      <c r="A39" s="111"/>
      <c r="B39" s="124" t="s">
        <v>81</v>
      </c>
      <c r="C39" s="116" t="s">
        <v>84</v>
      </c>
      <c r="D39" s="98"/>
      <c r="E39" s="114">
        <v>60</v>
      </c>
      <c r="F39" s="114">
        <v>60</v>
      </c>
      <c r="G39" s="114">
        <v>60</v>
      </c>
      <c r="H39" s="114">
        <v>60</v>
      </c>
      <c r="I39" s="114">
        <v>60</v>
      </c>
      <c r="J39" s="95">
        <f t="shared" si="1"/>
        <v>300</v>
      </c>
      <c r="K39" s="127"/>
    </row>
    <row r="40" spans="1:11" s="112" customFormat="1" x14ac:dyDescent="0.55000000000000004">
      <c r="A40" s="111"/>
      <c r="B40" s="115" t="s">
        <v>214</v>
      </c>
      <c r="C40" s="116" t="s">
        <v>124</v>
      </c>
      <c r="D40" s="98" t="s">
        <v>89</v>
      </c>
      <c r="E40" s="114">
        <v>95000</v>
      </c>
      <c r="F40" s="114">
        <v>95000</v>
      </c>
      <c r="G40" s="114">
        <v>95000</v>
      </c>
      <c r="H40" s="114">
        <v>95000</v>
      </c>
      <c r="I40" s="114">
        <v>95000</v>
      </c>
      <c r="J40" s="95">
        <f t="shared" si="1"/>
        <v>475000</v>
      </c>
      <c r="K40" s="87" t="s">
        <v>213</v>
      </c>
    </row>
    <row r="41" spans="1:11" s="112" customFormat="1" ht="24" customHeight="1" x14ac:dyDescent="0.55000000000000004">
      <c r="A41" s="111"/>
      <c r="B41" s="124" t="s">
        <v>81</v>
      </c>
      <c r="C41" s="116" t="s">
        <v>84</v>
      </c>
      <c r="D41" s="98"/>
      <c r="E41" s="114">
        <v>60</v>
      </c>
      <c r="F41" s="114">
        <v>60</v>
      </c>
      <c r="G41" s="114">
        <v>60</v>
      </c>
      <c r="H41" s="114">
        <v>60</v>
      </c>
      <c r="I41" s="114">
        <v>60</v>
      </c>
      <c r="J41" s="95">
        <f t="shared" si="1"/>
        <v>300</v>
      </c>
      <c r="K41" s="126"/>
    </row>
    <row r="42" spans="1:11" s="112" customFormat="1" x14ac:dyDescent="0.55000000000000004">
      <c r="A42" s="111"/>
      <c r="B42" s="115" t="s">
        <v>216</v>
      </c>
      <c r="C42" s="116" t="s">
        <v>124</v>
      </c>
      <c r="D42" s="98" t="s">
        <v>89</v>
      </c>
      <c r="E42" s="114">
        <v>88900</v>
      </c>
      <c r="F42" s="114">
        <v>88900</v>
      </c>
      <c r="G42" s="114">
        <v>88900</v>
      </c>
      <c r="H42" s="114">
        <v>88900</v>
      </c>
      <c r="I42" s="114">
        <v>88900</v>
      </c>
      <c r="J42" s="95">
        <f t="shared" si="1"/>
        <v>444500</v>
      </c>
      <c r="K42" s="87" t="s">
        <v>213</v>
      </c>
    </row>
    <row r="43" spans="1:11" s="112" customFormat="1" x14ac:dyDescent="0.55000000000000004">
      <c r="A43" s="111"/>
      <c r="B43" s="124" t="s">
        <v>81</v>
      </c>
      <c r="C43" s="116" t="s">
        <v>84</v>
      </c>
      <c r="D43" s="98"/>
      <c r="E43" s="114">
        <v>60</v>
      </c>
      <c r="F43" s="114">
        <v>60</v>
      </c>
      <c r="G43" s="114">
        <v>60</v>
      </c>
      <c r="H43" s="114">
        <v>60</v>
      </c>
      <c r="I43" s="114">
        <v>60</v>
      </c>
      <c r="J43" s="95">
        <f t="shared" si="1"/>
        <v>300</v>
      </c>
      <c r="K43" s="87"/>
    </row>
    <row r="44" spans="1:11" s="112" customFormat="1" x14ac:dyDescent="0.55000000000000004">
      <c r="A44" s="111"/>
      <c r="B44" s="115" t="s">
        <v>217</v>
      </c>
      <c r="C44" s="116" t="s">
        <v>124</v>
      </c>
      <c r="D44" s="98" t="s">
        <v>89</v>
      </c>
      <c r="E44" s="114">
        <v>11450</v>
      </c>
      <c r="F44" s="114">
        <v>11450</v>
      </c>
      <c r="G44" s="114">
        <v>11450</v>
      </c>
      <c r="H44" s="114">
        <v>11450</v>
      </c>
      <c r="I44" s="114">
        <v>11450</v>
      </c>
      <c r="J44" s="95">
        <f t="shared" si="1"/>
        <v>57250</v>
      </c>
      <c r="K44" s="87" t="s">
        <v>213</v>
      </c>
    </row>
    <row r="45" spans="1:11" s="112" customFormat="1" x14ac:dyDescent="0.55000000000000004">
      <c r="A45" s="111"/>
      <c r="B45" s="124" t="s">
        <v>81</v>
      </c>
      <c r="C45" s="116" t="s">
        <v>84</v>
      </c>
      <c r="D45" s="98"/>
      <c r="E45" s="114">
        <v>22</v>
      </c>
      <c r="F45" s="114">
        <v>22</v>
      </c>
      <c r="G45" s="114">
        <v>22</v>
      </c>
      <c r="H45" s="114">
        <v>22</v>
      </c>
      <c r="I45" s="114">
        <v>22</v>
      </c>
      <c r="J45" s="95">
        <f t="shared" si="1"/>
        <v>110</v>
      </c>
      <c r="K45" s="87"/>
    </row>
    <row r="46" spans="1:11" s="112" customFormat="1" x14ac:dyDescent="0.55000000000000004">
      <c r="A46" s="111"/>
      <c r="B46" s="115" t="s">
        <v>218</v>
      </c>
      <c r="C46" s="116" t="s">
        <v>124</v>
      </c>
      <c r="D46" s="98" t="s">
        <v>89</v>
      </c>
      <c r="E46" s="114">
        <v>44000</v>
      </c>
      <c r="F46" s="114">
        <v>44000</v>
      </c>
      <c r="G46" s="114">
        <v>44000</v>
      </c>
      <c r="H46" s="114">
        <v>44000</v>
      </c>
      <c r="I46" s="114">
        <v>44000</v>
      </c>
      <c r="J46" s="95">
        <f t="shared" si="1"/>
        <v>220000</v>
      </c>
      <c r="K46" s="87" t="s">
        <v>213</v>
      </c>
    </row>
    <row r="47" spans="1:11" s="112" customFormat="1" x14ac:dyDescent="0.55000000000000004">
      <c r="A47" s="111"/>
      <c r="B47" s="124" t="s">
        <v>81</v>
      </c>
      <c r="C47" s="116" t="s">
        <v>84</v>
      </c>
      <c r="D47" s="98"/>
      <c r="E47" s="114">
        <v>22</v>
      </c>
      <c r="F47" s="114">
        <v>22</v>
      </c>
      <c r="G47" s="114">
        <v>22</v>
      </c>
      <c r="H47" s="114">
        <v>22</v>
      </c>
      <c r="I47" s="114">
        <v>22</v>
      </c>
      <c r="J47" s="95">
        <f t="shared" si="1"/>
        <v>110</v>
      </c>
      <c r="K47" s="87"/>
    </row>
    <row r="48" spans="1:11" s="112" customFormat="1" x14ac:dyDescent="0.55000000000000004">
      <c r="A48" s="111"/>
      <c r="B48" s="124"/>
      <c r="C48" s="116"/>
      <c r="D48" s="98"/>
      <c r="E48" s="114"/>
      <c r="F48" s="114"/>
      <c r="G48" s="114"/>
      <c r="H48" s="114"/>
      <c r="I48" s="114"/>
      <c r="J48" s="114"/>
      <c r="K48" s="87"/>
    </row>
    <row r="49" spans="1:11" s="112" customFormat="1" x14ac:dyDescent="0.55000000000000004">
      <c r="A49" s="111"/>
      <c r="B49" s="124"/>
      <c r="C49" s="116"/>
      <c r="D49" s="98"/>
      <c r="E49" s="114"/>
      <c r="F49" s="114"/>
      <c r="G49" s="114"/>
      <c r="H49" s="114"/>
      <c r="I49" s="114"/>
      <c r="J49" s="114"/>
      <c r="K49" s="87"/>
    </row>
    <row r="50" spans="1:11" ht="24.95" customHeight="1" x14ac:dyDescent="0.2">
      <c r="A50" s="62"/>
      <c r="B50" s="106" t="s">
        <v>38</v>
      </c>
      <c r="C50" s="78"/>
      <c r="D50" s="78"/>
      <c r="E50" s="100"/>
      <c r="F50" s="100"/>
      <c r="G50" s="100"/>
      <c r="H50" s="100"/>
      <c r="I50" s="100"/>
      <c r="J50" s="100"/>
      <c r="K50" s="86"/>
    </row>
    <row r="51" spans="1:11" ht="24.95" customHeight="1" x14ac:dyDescent="0.2">
      <c r="A51" s="62"/>
      <c r="B51" s="131" t="s">
        <v>125</v>
      </c>
      <c r="C51" s="132"/>
      <c r="D51" s="132" t="s">
        <v>89</v>
      </c>
      <c r="E51" s="133">
        <f>8000+30000+53500+21000+16000</f>
        <v>128500</v>
      </c>
      <c r="F51" s="133">
        <f>8000+30000+53500+21000+16000</f>
        <v>128500</v>
      </c>
      <c r="G51" s="133">
        <f t="shared" ref="G51:I51" si="3">8000+30000+53500+21000+16000</f>
        <v>128500</v>
      </c>
      <c r="H51" s="133">
        <f t="shared" si="3"/>
        <v>128500</v>
      </c>
      <c r="I51" s="133">
        <f t="shared" si="3"/>
        <v>128500</v>
      </c>
      <c r="J51" s="95">
        <f t="shared" ref="J51:J114" si="4">SUM(E51:I51)</f>
        <v>642500</v>
      </c>
      <c r="K51" s="134" t="s">
        <v>213</v>
      </c>
    </row>
    <row r="52" spans="1:11" ht="24.95" customHeight="1" x14ac:dyDescent="0.2">
      <c r="A52" s="62"/>
      <c r="B52" s="135" t="s">
        <v>126</v>
      </c>
      <c r="C52" s="132" t="s">
        <v>86</v>
      </c>
      <c r="D52" s="132"/>
      <c r="E52" s="133">
        <v>1</v>
      </c>
      <c r="F52" s="133">
        <v>1</v>
      </c>
      <c r="G52" s="133">
        <v>1</v>
      </c>
      <c r="H52" s="133">
        <v>1</v>
      </c>
      <c r="I52" s="133">
        <v>1</v>
      </c>
      <c r="J52" s="95">
        <f t="shared" si="4"/>
        <v>5</v>
      </c>
      <c r="K52" s="134" t="s">
        <v>18</v>
      </c>
    </row>
    <row r="53" spans="1:11" ht="24.95" customHeight="1" x14ac:dyDescent="0.2">
      <c r="A53" s="62"/>
      <c r="B53" s="135" t="s">
        <v>111</v>
      </c>
      <c r="C53" s="132" t="s">
        <v>84</v>
      </c>
      <c r="D53" s="132"/>
      <c r="E53" s="133">
        <f>30+25+100+240</f>
        <v>395</v>
      </c>
      <c r="F53" s="133">
        <f>25+100+240</f>
        <v>365</v>
      </c>
      <c r="G53" s="133">
        <f t="shared" ref="G53:I53" si="5">25+100+240</f>
        <v>365</v>
      </c>
      <c r="H53" s="133">
        <f t="shared" si="5"/>
        <v>365</v>
      </c>
      <c r="I53" s="133">
        <f t="shared" si="5"/>
        <v>365</v>
      </c>
      <c r="J53" s="95">
        <f t="shared" si="4"/>
        <v>1855</v>
      </c>
      <c r="K53" s="136" t="s">
        <v>127</v>
      </c>
    </row>
    <row r="54" spans="1:11" ht="24.95" customHeight="1" x14ac:dyDescent="0.2">
      <c r="A54" s="62"/>
      <c r="B54" s="135" t="s">
        <v>112</v>
      </c>
      <c r="C54" s="132" t="s">
        <v>85</v>
      </c>
      <c r="D54" s="132"/>
      <c r="E54" s="133">
        <v>4</v>
      </c>
      <c r="F54" s="133"/>
      <c r="G54" s="133"/>
      <c r="H54" s="133"/>
      <c r="I54" s="133"/>
      <c r="J54" s="95">
        <f t="shared" si="4"/>
        <v>4</v>
      </c>
      <c r="K54" s="134" t="s">
        <v>22</v>
      </c>
    </row>
    <row r="55" spans="1:11" ht="24.95" customHeight="1" x14ac:dyDescent="0.2">
      <c r="A55" s="62"/>
      <c r="B55" s="135" t="s">
        <v>113</v>
      </c>
      <c r="C55" s="132" t="s">
        <v>87</v>
      </c>
      <c r="D55" s="132"/>
      <c r="E55" s="133">
        <v>2</v>
      </c>
      <c r="F55" s="133">
        <v>2</v>
      </c>
      <c r="G55" s="133">
        <v>2</v>
      </c>
      <c r="H55" s="133">
        <v>2</v>
      </c>
      <c r="I55" s="133">
        <v>2</v>
      </c>
      <c r="J55" s="95">
        <f t="shared" si="4"/>
        <v>10</v>
      </c>
      <c r="K55" s="134" t="s">
        <v>22</v>
      </c>
    </row>
    <row r="56" spans="1:11" ht="24.95" customHeight="1" x14ac:dyDescent="0.2">
      <c r="A56" s="62"/>
      <c r="B56" s="135" t="s">
        <v>128</v>
      </c>
      <c r="C56" s="132" t="s">
        <v>207</v>
      </c>
      <c r="D56" s="132"/>
      <c r="E56" s="133">
        <v>1</v>
      </c>
      <c r="F56" s="133">
        <v>1</v>
      </c>
      <c r="G56" s="133">
        <v>1</v>
      </c>
      <c r="H56" s="133">
        <v>1</v>
      </c>
      <c r="I56" s="133">
        <v>1</v>
      </c>
      <c r="J56" s="95">
        <f t="shared" si="4"/>
        <v>5</v>
      </c>
      <c r="K56" s="134" t="s">
        <v>33</v>
      </c>
    </row>
    <row r="57" spans="1:11" ht="24.95" customHeight="1" x14ac:dyDescent="0.2">
      <c r="A57" s="62"/>
      <c r="B57" s="52" t="s">
        <v>129</v>
      </c>
      <c r="C57" s="78"/>
      <c r="D57" s="122" t="s">
        <v>130</v>
      </c>
      <c r="E57" s="100">
        <v>30000</v>
      </c>
      <c r="F57" s="100">
        <v>30000</v>
      </c>
      <c r="G57" s="100">
        <v>30000</v>
      </c>
      <c r="H57" s="100">
        <v>30000</v>
      </c>
      <c r="I57" s="100">
        <v>30000</v>
      </c>
      <c r="J57" s="95">
        <f t="shared" si="4"/>
        <v>150000</v>
      </c>
      <c r="K57" s="86" t="s">
        <v>18</v>
      </c>
    </row>
    <row r="58" spans="1:11" ht="24.95" customHeight="1" x14ac:dyDescent="0.2">
      <c r="A58" s="62"/>
      <c r="B58" s="53" t="s">
        <v>131</v>
      </c>
      <c r="C58" s="78" t="s">
        <v>84</v>
      </c>
      <c r="D58" s="78"/>
      <c r="E58" s="100">
        <v>50</v>
      </c>
      <c r="F58" s="100">
        <v>50</v>
      </c>
      <c r="G58" s="100">
        <v>50</v>
      </c>
      <c r="H58" s="100">
        <v>50</v>
      </c>
      <c r="I58" s="100">
        <v>50</v>
      </c>
      <c r="J58" s="95">
        <f t="shared" si="4"/>
        <v>250</v>
      </c>
      <c r="K58" s="86" t="s">
        <v>18</v>
      </c>
    </row>
    <row r="59" spans="1:11" ht="24.95" customHeight="1" x14ac:dyDescent="0.2">
      <c r="A59" s="64"/>
      <c r="B59" s="52" t="s">
        <v>188</v>
      </c>
      <c r="C59" s="78" t="s">
        <v>124</v>
      </c>
      <c r="D59" s="78" t="s">
        <v>89</v>
      </c>
      <c r="E59" s="100">
        <v>36000</v>
      </c>
      <c r="F59" s="100">
        <v>36000</v>
      </c>
      <c r="G59" s="100">
        <v>36000</v>
      </c>
      <c r="H59" s="100">
        <v>36000</v>
      </c>
      <c r="I59" s="100">
        <v>36000</v>
      </c>
      <c r="J59" s="95">
        <f t="shared" si="4"/>
        <v>180000</v>
      </c>
      <c r="K59" s="86" t="s">
        <v>187</v>
      </c>
    </row>
    <row r="60" spans="1:11" ht="24.95" customHeight="1" x14ac:dyDescent="0.2">
      <c r="A60" s="64"/>
      <c r="B60" s="53" t="s">
        <v>198</v>
      </c>
      <c r="C60" s="78" t="s">
        <v>84</v>
      </c>
      <c r="D60" s="78"/>
      <c r="E60" s="100">
        <v>10</v>
      </c>
      <c r="F60" s="100">
        <v>10</v>
      </c>
      <c r="G60" s="100">
        <v>10</v>
      </c>
      <c r="H60" s="100">
        <v>10</v>
      </c>
      <c r="I60" s="100">
        <v>10</v>
      </c>
      <c r="J60" s="95">
        <f t="shared" si="4"/>
        <v>50</v>
      </c>
      <c r="K60" s="86"/>
    </row>
    <row r="61" spans="1:11" ht="24.95" customHeight="1" x14ac:dyDescent="0.2">
      <c r="A61" s="64"/>
      <c r="B61" s="109" t="s">
        <v>189</v>
      </c>
      <c r="C61" s="78" t="s">
        <v>124</v>
      </c>
      <c r="D61" s="78" t="s">
        <v>89</v>
      </c>
      <c r="E61" s="100">
        <v>30000</v>
      </c>
      <c r="F61" s="100">
        <v>30000</v>
      </c>
      <c r="G61" s="100">
        <v>30000</v>
      </c>
      <c r="H61" s="100">
        <v>30000</v>
      </c>
      <c r="I61" s="100">
        <v>30000</v>
      </c>
      <c r="J61" s="95">
        <f t="shared" si="4"/>
        <v>150000</v>
      </c>
      <c r="K61" s="86" t="s">
        <v>187</v>
      </c>
    </row>
    <row r="62" spans="1:11" ht="24.95" customHeight="1" x14ac:dyDescent="0.2">
      <c r="A62" s="68"/>
      <c r="B62" s="140" t="s">
        <v>199</v>
      </c>
      <c r="C62" s="79" t="s">
        <v>98</v>
      </c>
      <c r="D62" s="79"/>
      <c r="E62" s="141">
        <v>1</v>
      </c>
      <c r="F62" s="141">
        <v>1</v>
      </c>
      <c r="G62" s="141">
        <v>1</v>
      </c>
      <c r="H62" s="141">
        <v>1</v>
      </c>
      <c r="I62" s="141">
        <v>1</v>
      </c>
      <c r="J62" s="141">
        <f t="shared" si="4"/>
        <v>5</v>
      </c>
      <c r="K62" s="72"/>
    </row>
    <row r="63" spans="1:11" ht="24.95" customHeight="1" x14ac:dyDescent="0.2">
      <c r="A63" s="101" t="s">
        <v>7</v>
      </c>
      <c r="B63" s="101" t="s">
        <v>43</v>
      </c>
      <c r="C63" s="78"/>
      <c r="D63" s="78"/>
      <c r="E63" s="100"/>
      <c r="F63" s="100"/>
      <c r="G63" s="100"/>
      <c r="H63" s="100"/>
      <c r="I63" s="100"/>
      <c r="J63" s="100"/>
      <c r="K63" s="86"/>
    </row>
    <row r="64" spans="1:11" ht="24.95" customHeight="1" x14ac:dyDescent="0.2">
      <c r="A64" s="102" t="s">
        <v>8</v>
      </c>
      <c r="B64" s="52" t="s">
        <v>44</v>
      </c>
      <c r="C64" s="78" t="s">
        <v>124</v>
      </c>
      <c r="D64" s="78" t="s">
        <v>89</v>
      </c>
      <c r="E64" s="100">
        <v>20000</v>
      </c>
      <c r="F64" s="100">
        <v>20000</v>
      </c>
      <c r="G64" s="100">
        <v>20000</v>
      </c>
      <c r="H64" s="100">
        <v>20000</v>
      </c>
      <c r="I64" s="100">
        <v>20000</v>
      </c>
      <c r="J64" s="95">
        <f t="shared" si="4"/>
        <v>100000</v>
      </c>
      <c r="K64" s="86" t="s">
        <v>25</v>
      </c>
    </row>
    <row r="65" spans="1:11" ht="24.95" customHeight="1" x14ac:dyDescent="0.2">
      <c r="A65" s="102" t="s">
        <v>9</v>
      </c>
      <c r="B65" s="53" t="s">
        <v>159</v>
      </c>
      <c r="C65" s="78" t="s">
        <v>85</v>
      </c>
      <c r="D65" s="78"/>
      <c r="E65" s="100">
        <v>5</v>
      </c>
      <c r="F65" s="100">
        <v>5</v>
      </c>
      <c r="G65" s="100">
        <v>5</v>
      </c>
      <c r="H65" s="100">
        <v>5</v>
      </c>
      <c r="I65" s="100">
        <v>5</v>
      </c>
      <c r="J65" s="95">
        <f t="shared" si="4"/>
        <v>25</v>
      </c>
      <c r="K65" s="86"/>
    </row>
    <row r="66" spans="1:11" ht="24.95" customHeight="1" x14ac:dyDescent="0.2">
      <c r="A66" s="102" t="s">
        <v>10</v>
      </c>
      <c r="B66" s="52" t="s">
        <v>45</v>
      </c>
      <c r="C66" s="78" t="s">
        <v>124</v>
      </c>
      <c r="D66" s="78" t="s">
        <v>89</v>
      </c>
      <c r="E66" s="100">
        <v>40000</v>
      </c>
      <c r="F66" s="100">
        <v>40000</v>
      </c>
      <c r="G66" s="100">
        <v>40000</v>
      </c>
      <c r="H66" s="100">
        <v>40000</v>
      </c>
      <c r="I66" s="100">
        <v>40000</v>
      </c>
      <c r="J66" s="95">
        <f t="shared" si="4"/>
        <v>200000</v>
      </c>
      <c r="K66" s="86" t="s">
        <v>25</v>
      </c>
    </row>
    <row r="67" spans="1:11" ht="24.95" customHeight="1" x14ac:dyDescent="0.2">
      <c r="A67" s="102"/>
      <c r="B67" s="53" t="s">
        <v>160</v>
      </c>
      <c r="C67" s="78" t="s">
        <v>116</v>
      </c>
      <c r="D67" s="78"/>
      <c r="E67" s="100">
        <v>500</v>
      </c>
      <c r="F67" s="100">
        <v>500</v>
      </c>
      <c r="G67" s="100">
        <v>500</v>
      </c>
      <c r="H67" s="100">
        <v>500</v>
      </c>
      <c r="I67" s="100">
        <v>500</v>
      </c>
      <c r="J67" s="95">
        <f t="shared" si="4"/>
        <v>2500</v>
      </c>
      <c r="K67" s="86"/>
    </row>
    <row r="68" spans="1:11" ht="24.95" customHeight="1" x14ac:dyDescent="0.2">
      <c r="A68" s="102"/>
      <c r="B68" s="53" t="s">
        <v>104</v>
      </c>
      <c r="C68" s="78" t="s">
        <v>84</v>
      </c>
      <c r="D68" s="78"/>
      <c r="E68" s="100">
        <v>100</v>
      </c>
      <c r="F68" s="100">
        <v>100</v>
      </c>
      <c r="G68" s="100">
        <v>100</v>
      </c>
      <c r="H68" s="100">
        <v>100</v>
      </c>
      <c r="I68" s="100">
        <v>100</v>
      </c>
      <c r="J68" s="95">
        <f t="shared" si="4"/>
        <v>500</v>
      </c>
      <c r="K68" s="86"/>
    </row>
    <row r="69" spans="1:11" ht="24.95" customHeight="1" x14ac:dyDescent="0.2">
      <c r="A69" s="102"/>
      <c r="B69" s="53" t="s">
        <v>200</v>
      </c>
      <c r="C69" s="78" t="s">
        <v>221</v>
      </c>
      <c r="D69" s="78"/>
      <c r="E69" s="100">
        <v>80</v>
      </c>
      <c r="F69" s="100">
        <v>80</v>
      </c>
      <c r="G69" s="100">
        <v>80</v>
      </c>
      <c r="H69" s="100">
        <v>80</v>
      </c>
      <c r="I69" s="100">
        <v>80</v>
      </c>
      <c r="J69" s="95">
        <v>80</v>
      </c>
      <c r="K69" s="86" t="s">
        <v>187</v>
      </c>
    </row>
    <row r="70" spans="1:11" ht="24.95" customHeight="1" x14ac:dyDescent="0.2">
      <c r="A70" s="102"/>
      <c r="B70" s="53"/>
      <c r="C70" s="78"/>
      <c r="D70" s="78"/>
      <c r="E70" s="110"/>
      <c r="F70" s="110"/>
      <c r="G70" s="110"/>
      <c r="H70" s="110"/>
      <c r="I70" s="110"/>
      <c r="J70" s="110"/>
      <c r="K70" s="86"/>
    </row>
    <row r="71" spans="1:11" ht="24.95" customHeight="1" x14ac:dyDescent="0.2">
      <c r="A71" s="102"/>
      <c r="B71" s="52" t="s">
        <v>46</v>
      </c>
      <c r="C71" s="78"/>
      <c r="D71" s="78" t="s">
        <v>90</v>
      </c>
      <c r="E71" s="100">
        <v>30000</v>
      </c>
      <c r="F71" s="100">
        <v>30000</v>
      </c>
      <c r="G71" s="100">
        <v>30000</v>
      </c>
      <c r="H71" s="100">
        <v>35000</v>
      </c>
      <c r="I71" s="100">
        <v>40000</v>
      </c>
      <c r="J71" s="95">
        <f t="shared" si="4"/>
        <v>165000</v>
      </c>
      <c r="K71" s="86" t="s">
        <v>31</v>
      </c>
    </row>
    <row r="72" spans="1:11" ht="24.95" customHeight="1" x14ac:dyDescent="0.2">
      <c r="A72" s="102"/>
      <c r="B72" s="53" t="s">
        <v>81</v>
      </c>
      <c r="C72" s="78" t="s">
        <v>84</v>
      </c>
      <c r="D72" s="78" t="s">
        <v>91</v>
      </c>
      <c r="E72" s="100">
        <v>50</v>
      </c>
      <c r="F72" s="100">
        <v>50</v>
      </c>
      <c r="G72" s="100">
        <v>50</v>
      </c>
      <c r="H72" s="100">
        <v>50</v>
      </c>
      <c r="I72" s="100">
        <v>50</v>
      </c>
      <c r="J72" s="95">
        <f t="shared" si="4"/>
        <v>250</v>
      </c>
      <c r="K72" s="86"/>
    </row>
    <row r="73" spans="1:11" ht="24.95" customHeight="1" x14ac:dyDescent="0.2">
      <c r="A73" s="102"/>
      <c r="B73" s="53" t="s">
        <v>83</v>
      </c>
      <c r="C73" s="78" t="s">
        <v>84</v>
      </c>
      <c r="D73" s="78" t="s">
        <v>219</v>
      </c>
      <c r="E73" s="100"/>
      <c r="F73" s="100"/>
      <c r="G73" s="100"/>
      <c r="H73" s="100"/>
      <c r="I73" s="100"/>
      <c r="J73" s="100"/>
      <c r="K73" s="86"/>
    </row>
    <row r="74" spans="1:11" x14ac:dyDescent="0.2">
      <c r="A74" s="102"/>
      <c r="B74" s="52" t="s">
        <v>161</v>
      </c>
      <c r="C74" s="78"/>
      <c r="D74" s="78" t="s">
        <v>178</v>
      </c>
      <c r="E74" s="100">
        <v>188200</v>
      </c>
      <c r="F74" s="100">
        <v>188200</v>
      </c>
      <c r="G74" s="100">
        <v>188200</v>
      </c>
      <c r="H74" s="100">
        <v>188200</v>
      </c>
      <c r="I74" s="100">
        <v>188200</v>
      </c>
      <c r="J74" s="95">
        <f t="shared" si="4"/>
        <v>941000</v>
      </c>
      <c r="K74" s="86" t="s">
        <v>162</v>
      </c>
    </row>
    <row r="75" spans="1:11" x14ac:dyDescent="0.2">
      <c r="A75" s="102"/>
      <c r="B75" s="53" t="s">
        <v>163</v>
      </c>
      <c r="C75" s="78" t="s">
        <v>85</v>
      </c>
      <c r="D75" s="78"/>
      <c r="E75" s="100">
        <v>3</v>
      </c>
      <c r="F75" s="100">
        <v>3</v>
      </c>
      <c r="G75" s="100">
        <v>3</v>
      </c>
      <c r="H75" s="100">
        <v>3</v>
      </c>
      <c r="I75" s="100">
        <v>3</v>
      </c>
      <c r="J75" s="95">
        <f t="shared" si="4"/>
        <v>15</v>
      </c>
      <c r="K75" s="86"/>
    </row>
    <row r="76" spans="1:11" x14ac:dyDescent="0.2">
      <c r="A76" s="102"/>
      <c r="B76" s="53" t="s">
        <v>164</v>
      </c>
      <c r="C76" s="78" t="s">
        <v>116</v>
      </c>
      <c r="D76" s="78"/>
      <c r="E76" s="100">
        <v>600</v>
      </c>
      <c r="F76" s="100">
        <v>600</v>
      </c>
      <c r="G76" s="100">
        <v>600</v>
      </c>
      <c r="H76" s="100">
        <v>600</v>
      </c>
      <c r="I76" s="100">
        <v>600</v>
      </c>
      <c r="J76" s="95">
        <f t="shared" si="4"/>
        <v>3000</v>
      </c>
      <c r="K76" s="86"/>
    </row>
    <row r="77" spans="1:11" x14ac:dyDescent="0.2">
      <c r="A77" s="102"/>
      <c r="B77" s="53" t="s">
        <v>165</v>
      </c>
      <c r="C77" s="78" t="s">
        <v>207</v>
      </c>
      <c r="D77" s="78"/>
      <c r="E77" s="100">
        <v>1</v>
      </c>
      <c r="F77" s="100">
        <v>1</v>
      </c>
      <c r="G77" s="100">
        <v>1</v>
      </c>
      <c r="H77" s="100">
        <v>1</v>
      </c>
      <c r="I77" s="100">
        <v>1</v>
      </c>
      <c r="J77" s="95">
        <f t="shared" si="4"/>
        <v>5</v>
      </c>
      <c r="K77" s="86"/>
    </row>
    <row r="78" spans="1:11" x14ac:dyDescent="0.2">
      <c r="A78" s="102"/>
      <c r="B78" s="53" t="s">
        <v>166</v>
      </c>
      <c r="C78" s="78" t="s">
        <v>85</v>
      </c>
      <c r="D78" s="78"/>
      <c r="E78" s="100">
        <v>1</v>
      </c>
      <c r="F78" s="100">
        <v>1</v>
      </c>
      <c r="G78" s="100">
        <v>1</v>
      </c>
      <c r="H78" s="100">
        <v>1</v>
      </c>
      <c r="I78" s="100">
        <v>1</v>
      </c>
      <c r="J78" s="95">
        <f t="shared" si="4"/>
        <v>5</v>
      </c>
      <c r="K78" s="86"/>
    </row>
    <row r="79" spans="1:11" x14ac:dyDescent="0.2">
      <c r="A79" s="62"/>
      <c r="B79" s="103" t="s">
        <v>47</v>
      </c>
      <c r="C79" s="78"/>
      <c r="D79" s="78"/>
      <c r="E79" s="100"/>
      <c r="F79" s="100"/>
      <c r="G79" s="100"/>
      <c r="H79" s="100"/>
      <c r="I79" s="100"/>
      <c r="J79" s="100"/>
      <c r="K79" s="86"/>
    </row>
    <row r="80" spans="1:11" x14ac:dyDescent="0.2">
      <c r="A80" s="62"/>
      <c r="B80" s="97" t="s">
        <v>167</v>
      </c>
      <c r="C80" s="78" t="s">
        <v>124</v>
      </c>
      <c r="D80" s="78" t="s">
        <v>89</v>
      </c>
      <c r="E80" s="100">
        <f>30000+20000</f>
        <v>50000</v>
      </c>
      <c r="F80" s="100">
        <f t="shared" ref="F80:I80" si="6">30000+20000</f>
        <v>50000</v>
      </c>
      <c r="G80" s="100">
        <f t="shared" si="6"/>
        <v>50000</v>
      </c>
      <c r="H80" s="100">
        <f t="shared" si="6"/>
        <v>50000</v>
      </c>
      <c r="I80" s="100">
        <f t="shared" si="6"/>
        <v>50000</v>
      </c>
      <c r="J80" s="95">
        <f t="shared" si="4"/>
        <v>250000</v>
      </c>
      <c r="K80" s="86" t="s">
        <v>25</v>
      </c>
    </row>
    <row r="81" spans="1:11" x14ac:dyDescent="0.2">
      <c r="A81" s="62"/>
      <c r="B81" s="125" t="s">
        <v>168</v>
      </c>
      <c r="C81" s="78"/>
      <c r="D81" s="78"/>
      <c r="E81" s="100"/>
      <c r="F81" s="100"/>
      <c r="G81" s="100"/>
      <c r="H81" s="100"/>
      <c r="I81" s="100"/>
      <c r="J81" s="100"/>
      <c r="K81" s="86"/>
    </row>
    <row r="82" spans="1:11" x14ac:dyDescent="0.2">
      <c r="A82" s="62"/>
      <c r="B82" s="53" t="s">
        <v>169</v>
      </c>
      <c r="C82" s="78" t="s">
        <v>84</v>
      </c>
      <c r="D82" s="78"/>
      <c r="E82" s="100">
        <v>50</v>
      </c>
      <c r="F82" s="100">
        <v>50</v>
      </c>
      <c r="G82" s="100">
        <v>50</v>
      </c>
      <c r="H82" s="100">
        <v>50</v>
      </c>
      <c r="I82" s="100">
        <v>50</v>
      </c>
      <c r="J82" s="95">
        <f t="shared" si="4"/>
        <v>250</v>
      </c>
      <c r="K82" s="86"/>
    </row>
    <row r="83" spans="1:11" x14ac:dyDescent="0.2">
      <c r="A83" s="62"/>
      <c r="B83" s="53" t="s">
        <v>170</v>
      </c>
      <c r="C83" s="78" t="s">
        <v>171</v>
      </c>
      <c r="D83" s="78"/>
      <c r="E83" s="100">
        <v>50</v>
      </c>
      <c r="F83" s="100">
        <v>50</v>
      </c>
      <c r="G83" s="100">
        <v>50</v>
      </c>
      <c r="H83" s="100">
        <v>50</v>
      </c>
      <c r="I83" s="100">
        <v>50</v>
      </c>
      <c r="J83" s="95">
        <f t="shared" si="4"/>
        <v>250</v>
      </c>
      <c r="K83" s="86"/>
    </row>
    <row r="84" spans="1:11" x14ac:dyDescent="0.2">
      <c r="A84" s="62"/>
      <c r="B84" s="52" t="s">
        <v>49</v>
      </c>
      <c r="C84" s="78"/>
      <c r="D84" s="78" t="s">
        <v>90</v>
      </c>
      <c r="E84" s="100">
        <v>40000</v>
      </c>
      <c r="F84" s="100">
        <v>40000</v>
      </c>
      <c r="G84" s="100">
        <v>40000</v>
      </c>
      <c r="H84" s="100">
        <v>70000</v>
      </c>
      <c r="I84" s="100">
        <v>75000</v>
      </c>
      <c r="J84" s="95">
        <f t="shared" si="4"/>
        <v>265000</v>
      </c>
      <c r="K84" s="86" t="s">
        <v>31</v>
      </c>
    </row>
    <row r="85" spans="1:11" x14ac:dyDescent="0.2">
      <c r="A85" s="62"/>
      <c r="B85" s="53" t="s">
        <v>172</v>
      </c>
      <c r="C85" s="78" t="s">
        <v>85</v>
      </c>
      <c r="D85" s="78" t="s">
        <v>91</v>
      </c>
      <c r="E85" s="100">
        <v>16</v>
      </c>
      <c r="F85" s="100">
        <v>16</v>
      </c>
      <c r="G85" s="100">
        <v>16</v>
      </c>
      <c r="H85" s="100">
        <v>16</v>
      </c>
      <c r="I85" s="100">
        <v>16</v>
      </c>
      <c r="J85" s="95">
        <f t="shared" si="4"/>
        <v>80</v>
      </c>
      <c r="K85" s="86"/>
    </row>
    <row r="86" spans="1:11" x14ac:dyDescent="0.2">
      <c r="A86" s="62"/>
      <c r="B86" s="52" t="s">
        <v>173</v>
      </c>
      <c r="C86" s="78" t="s">
        <v>124</v>
      </c>
      <c r="D86" s="78" t="s">
        <v>175</v>
      </c>
      <c r="E86" s="100">
        <v>83370</v>
      </c>
      <c r="F86" s="100">
        <v>83370</v>
      </c>
      <c r="G86" s="100">
        <v>83370</v>
      </c>
      <c r="H86" s="100">
        <v>83370</v>
      </c>
      <c r="I86" s="100">
        <v>83370</v>
      </c>
      <c r="J86" s="95">
        <f t="shared" si="4"/>
        <v>416850</v>
      </c>
      <c r="K86" s="86" t="s">
        <v>33</v>
      </c>
    </row>
    <row r="87" spans="1:11" x14ac:dyDescent="0.2">
      <c r="A87" s="62"/>
      <c r="B87" s="53" t="s">
        <v>174</v>
      </c>
      <c r="C87" s="78"/>
      <c r="D87" s="78"/>
      <c r="E87" s="100"/>
      <c r="F87" s="100"/>
      <c r="G87" s="100"/>
      <c r="H87" s="100"/>
      <c r="I87" s="100"/>
      <c r="J87" s="100"/>
      <c r="K87" s="86"/>
    </row>
    <row r="88" spans="1:11" x14ac:dyDescent="0.2">
      <c r="A88" s="62"/>
      <c r="B88" s="53" t="s">
        <v>201</v>
      </c>
      <c r="C88" s="78" t="s">
        <v>207</v>
      </c>
      <c r="D88" s="78"/>
      <c r="E88" s="100">
        <v>3</v>
      </c>
      <c r="F88" s="100">
        <v>3</v>
      </c>
      <c r="G88" s="100">
        <v>3</v>
      </c>
      <c r="H88" s="100">
        <v>3</v>
      </c>
      <c r="I88" s="100">
        <v>3</v>
      </c>
      <c r="J88" s="95">
        <f t="shared" si="4"/>
        <v>15</v>
      </c>
      <c r="K88" s="86"/>
    </row>
    <row r="89" spans="1:11" x14ac:dyDescent="0.2">
      <c r="A89" s="62"/>
      <c r="B89" s="52" t="s">
        <v>190</v>
      </c>
      <c r="C89" s="78" t="s">
        <v>124</v>
      </c>
      <c r="D89" s="78"/>
      <c r="E89" s="100" t="s">
        <v>99</v>
      </c>
      <c r="F89" s="100" t="s">
        <v>99</v>
      </c>
      <c r="G89" s="100" t="s">
        <v>99</v>
      </c>
      <c r="H89" s="100" t="s">
        <v>99</v>
      </c>
      <c r="I89" s="100" t="s">
        <v>99</v>
      </c>
      <c r="J89" s="95">
        <f t="shared" si="4"/>
        <v>0</v>
      </c>
      <c r="K89" s="86" t="s">
        <v>187</v>
      </c>
    </row>
    <row r="90" spans="1:11" x14ac:dyDescent="0.2">
      <c r="A90" s="62"/>
      <c r="B90" s="53" t="s">
        <v>202</v>
      </c>
      <c r="C90" s="78" t="s">
        <v>84</v>
      </c>
      <c r="D90" s="78"/>
      <c r="E90" s="110">
        <v>0.2</v>
      </c>
      <c r="F90" s="110">
        <v>0.2</v>
      </c>
      <c r="G90" s="110">
        <v>0.2</v>
      </c>
      <c r="H90" s="110">
        <v>0.2</v>
      </c>
      <c r="I90" s="110">
        <v>0.2</v>
      </c>
      <c r="J90" s="95">
        <f t="shared" si="4"/>
        <v>1</v>
      </c>
      <c r="K90" s="86"/>
    </row>
    <row r="91" spans="1:11" x14ac:dyDescent="0.2">
      <c r="A91" s="62"/>
      <c r="B91" s="53"/>
      <c r="C91" s="78"/>
      <c r="D91" s="78"/>
      <c r="E91" s="110"/>
      <c r="F91" s="110"/>
      <c r="G91" s="110"/>
      <c r="H91" s="110"/>
      <c r="I91" s="110"/>
      <c r="J91" s="100"/>
      <c r="K91" s="86"/>
    </row>
    <row r="92" spans="1:11" x14ac:dyDescent="0.2">
      <c r="A92" s="62"/>
      <c r="B92" s="53"/>
      <c r="C92" s="78"/>
      <c r="D92" s="78"/>
      <c r="E92" s="110"/>
      <c r="F92" s="110"/>
      <c r="G92" s="110"/>
      <c r="H92" s="110"/>
      <c r="I92" s="110"/>
      <c r="J92" s="100"/>
      <c r="K92" s="86"/>
    </row>
    <row r="93" spans="1:11" x14ac:dyDescent="0.2">
      <c r="A93" s="62"/>
      <c r="B93" s="104" t="s">
        <v>50</v>
      </c>
      <c r="C93" s="78"/>
      <c r="D93" s="78"/>
      <c r="E93" s="100"/>
      <c r="F93" s="100"/>
      <c r="G93" s="100"/>
      <c r="H93" s="100"/>
      <c r="I93" s="100"/>
      <c r="J93" s="100"/>
      <c r="K93" s="86"/>
    </row>
    <row r="94" spans="1:11" x14ac:dyDescent="0.2">
      <c r="A94" s="77"/>
      <c r="B94" s="52" t="s">
        <v>132</v>
      </c>
      <c r="C94" s="78"/>
      <c r="D94" s="78" t="s">
        <v>89</v>
      </c>
      <c r="E94" s="100">
        <v>40000</v>
      </c>
      <c r="F94" s="100">
        <v>40000</v>
      </c>
      <c r="G94" s="100">
        <v>40000</v>
      </c>
      <c r="H94" s="100">
        <v>40000</v>
      </c>
      <c r="I94" s="100">
        <v>40000</v>
      </c>
      <c r="J94" s="95">
        <f t="shared" si="4"/>
        <v>200000</v>
      </c>
      <c r="K94" s="51" t="s">
        <v>18</v>
      </c>
    </row>
    <row r="95" spans="1:11" x14ac:dyDescent="0.2">
      <c r="A95" s="77"/>
      <c r="B95" s="53" t="s">
        <v>133</v>
      </c>
      <c r="C95" s="78" t="s">
        <v>84</v>
      </c>
      <c r="D95" s="78"/>
      <c r="E95" s="100">
        <v>50</v>
      </c>
      <c r="F95" s="100">
        <v>50</v>
      </c>
      <c r="G95" s="100">
        <v>50</v>
      </c>
      <c r="H95" s="100">
        <v>50</v>
      </c>
      <c r="I95" s="100">
        <v>50</v>
      </c>
      <c r="J95" s="95">
        <f t="shared" si="4"/>
        <v>250</v>
      </c>
      <c r="K95" s="51"/>
    </row>
    <row r="96" spans="1:11" x14ac:dyDescent="0.2">
      <c r="A96" s="77"/>
      <c r="B96" s="52" t="s">
        <v>134</v>
      </c>
      <c r="C96" s="78"/>
      <c r="D96" s="78" t="s">
        <v>89</v>
      </c>
      <c r="E96" s="100">
        <v>160000</v>
      </c>
      <c r="F96" s="100">
        <v>160000</v>
      </c>
      <c r="G96" s="100">
        <v>160000</v>
      </c>
      <c r="H96" s="100">
        <v>160000</v>
      </c>
      <c r="I96" s="100">
        <v>160000</v>
      </c>
      <c r="J96" s="95">
        <f t="shared" si="4"/>
        <v>800000</v>
      </c>
      <c r="K96" s="51"/>
    </row>
    <row r="97" spans="1:11" x14ac:dyDescent="0.2">
      <c r="A97" s="77"/>
      <c r="B97" s="53" t="s">
        <v>135</v>
      </c>
      <c r="C97" s="78" t="s">
        <v>84</v>
      </c>
      <c r="D97" s="107" t="s">
        <v>130</v>
      </c>
      <c r="E97" s="100">
        <v>50</v>
      </c>
      <c r="F97" s="100">
        <v>50</v>
      </c>
      <c r="G97" s="100">
        <v>50</v>
      </c>
      <c r="H97" s="100">
        <v>50</v>
      </c>
      <c r="I97" s="100">
        <v>50</v>
      </c>
      <c r="J97" s="95">
        <f t="shared" si="4"/>
        <v>250</v>
      </c>
      <c r="K97" s="51"/>
    </row>
    <row r="98" spans="1:11" x14ac:dyDescent="0.2">
      <c r="A98" s="77"/>
      <c r="B98" s="52" t="s">
        <v>136</v>
      </c>
      <c r="C98" s="78"/>
      <c r="D98" s="78" t="s">
        <v>89</v>
      </c>
      <c r="E98" s="100">
        <v>5000</v>
      </c>
      <c r="F98" s="100">
        <v>5000</v>
      </c>
      <c r="G98" s="100">
        <v>5000</v>
      </c>
      <c r="H98" s="100">
        <v>5000</v>
      </c>
      <c r="I98" s="100">
        <v>5000</v>
      </c>
      <c r="J98" s="95">
        <f t="shared" si="4"/>
        <v>25000</v>
      </c>
      <c r="K98" s="51"/>
    </row>
    <row r="99" spans="1:11" x14ac:dyDescent="0.2">
      <c r="A99" s="77"/>
      <c r="B99" s="53" t="s">
        <v>104</v>
      </c>
      <c r="C99" s="78" t="s">
        <v>84</v>
      </c>
      <c r="D99" s="107" t="s">
        <v>130</v>
      </c>
      <c r="E99" s="100">
        <v>25</v>
      </c>
      <c r="F99" s="100">
        <v>25</v>
      </c>
      <c r="G99" s="100">
        <v>25</v>
      </c>
      <c r="H99" s="100">
        <v>25</v>
      </c>
      <c r="I99" s="100">
        <v>25</v>
      </c>
      <c r="J99" s="95">
        <f t="shared" si="4"/>
        <v>125</v>
      </c>
      <c r="K99" s="51"/>
    </row>
    <row r="100" spans="1:11" x14ac:dyDescent="0.2">
      <c r="A100" s="77"/>
      <c r="B100" s="52" t="s">
        <v>137</v>
      </c>
      <c r="C100" s="78"/>
      <c r="D100" s="78" t="s">
        <v>89</v>
      </c>
      <c r="E100" s="100"/>
      <c r="F100" s="100"/>
      <c r="G100" s="100"/>
      <c r="H100" s="100"/>
      <c r="I100" s="100"/>
      <c r="J100" s="100"/>
      <c r="K100" s="86" t="s">
        <v>192</v>
      </c>
    </row>
    <row r="101" spans="1:11" x14ac:dyDescent="0.2">
      <c r="A101" s="77"/>
      <c r="B101" s="53" t="s">
        <v>138</v>
      </c>
      <c r="C101" s="78" t="s">
        <v>116</v>
      </c>
      <c r="D101" s="78"/>
      <c r="E101" s="100">
        <v>15000</v>
      </c>
      <c r="F101" s="100">
        <v>15000</v>
      </c>
      <c r="G101" s="100">
        <v>15000</v>
      </c>
      <c r="H101" s="100">
        <v>15000</v>
      </c>
      <c r="I101" s="100">
        <v>15000</v>
      </c>
      <c r="J101" s="95">
        <f t="shared" si="4"/>
        <v>75000</v>
      </c>
      <c r="K101" s="51" t="s">
        <v>56</v>
      </c>
    </row>
    <row r="102" spans="1:11" x14ac:dyDescent="0.2">
      <c r="A102" s="77"/>
      <c r="B102" s="53" t="s">
        <v>138</v>
      </c>
      <c r="C102" s="78"/>
      <c r="D102" s="78"/>
      <c r="E102" s="100" t="s">
        <v>193</v>
      </c>
      <c r="F102" s="100" t="s">
        <v>193</v>
      </c>
      <c r="G102" s="100" t="s">
        <v>193</v>
      </c>
      <c r="H102" s="100" t="s">
        <v>193</v>
      </c>
      <c r="I102" s="100" t="s">
        <v>193</v>
      </c>
      <c r="J102" s="95">
        <f t="shared" si="4"/>
        <v>0</v>
      </c>
      <c r="K102" s="51" t="s">
        <v>187</v>
      </c>
    </row>
    <row r="103" spans="1:11" x14ac:dyDescent="0.2">
      <c r="A103" s="77"/>
      <c r="B103" s="52" t="s">
        <v>139</v>
      </c>
      <c r="C103" s="78"/>
      <c r="D103" s="78" t="s">
        <v>89</v>
      </c>
      <c r="E103" s="100">
        <v>50000</v>
      </c>
      <c r="F103" s="100">
        <v>50000</v>
      </c>
      <c r="G103" s="100">
        <v>60000</v>
      </c>
      <c r="H103" s="100">
        <v>60000</v>
      </c>
      <c r="I103" s="100">
        <v>60000</v>
      </c>
      <c r="J103" s="95">
        <f t="shared" si="4"/>
        <v>280000</v>
      </c>
      <c r="K103" s="51" t="s">
        <v>140</v>
      </c>
    </row>
    <row r="104" spans="1:11" x14ac:dyDescent="0.2">
      <c r="A104" s="77"/>
      <c r="B104" s="53" t="s">
        <v>141</v>
      </c>
      <c r="C104" s="78" t="s">
        <v>85</v>
      </c>
      <c r="D104" s="78"/>
      <c r="E104" s="100"/>
      <c r="F104" s="100"/>
      <c r="G104" s="100"/>
      <c r="H104" s="100" t="s">
        <v>142</v>
      </c>
      <c r="I104" s="100" t="s">
        <v>143</v>
      </c>
      <c r="J104" s="95">
        <f t="shared" si="4"/>
        <v>0</v>
      </c>
      <c r="K104" s="86"/>
    </row>
    <row r="105" spans="1:11" x14ac:dyDescent="0.2">
      <c r="A105" s="77"/>
      <c r="B105" s="53" t="s">
        <v>144</v>
      </c>
      <c r="C105" s="78"/>
      <c r="D105" s="78"/>
      <c r="E105" s="100"/>
      <c r="F105" s="100"/>
      <c r="G105" s="100"/>
      <c r="H105" s="100"/>
      <c r="I105" s="100"/>
      <c r="J105" s="95">
        <f t="shared" si="4"/>
        <v>0</v>
      </c>
      <c r="K105" s="86" t="s">
        <v>25</v>
      </c>
    </row>
    <row r="106" spans="1:11" x14ac:dyDescent="0.2">
      <c r="A106" s="77"/>
      <c r="B106" s="53" t="s">
        <v>145</v>
      </c>
      <c r="C106" s="78"/>
      <c r="D106" s="78"/>
      <c r="E106" s="100"/>
      <c r="F106" s="100"/>
      <c r="G106" s="100"/>
      <c r="H106" s="100"/>
      <c r="I106" s="100"/>
      <c r="J106" s="95">
        <f t="shared" si="4"/>
        <v>0</v>
      </c>
      <c r="K106" s="86" t="s">
        <v>22</v>
      </c>
    </row>
    <row r="107" spans="1:11" x14ac:dyDescent="0.2">
      <c r="A107" s="77"/>
      <c r="B107" s="53" t="s">
        <v>203</v>
      </c>
      <c r="C107" s="78" t="s">
        <v>84</v>
      </c>
      <c r="D107" s="78"/>
      <c r="E107" s="100">
        <v>10</v>
      </c>
      <c r="F107" s="100">
        <v>10</v>
      </c>
      <c r="G107" s="100">
        <v>10</v>
      </c>
      <c r="H107" s="100">
        <v>10</v>
      </c>
      <c r="I107" s="100">
        <v>10</v>
      </c>
      <c r="J107" s="95">
        <f t="shared" si="4"/>
        <v>50</v>
      </c>
      <c r="K107" s="86" t="s">
        <v>187</v>
      </c>
    </row>
    <row r="108" spans="1:11" x14ac:dyDescent="0.2">
      <c r="A108" s="77"/>
      <c r="B108" s="52" t="s">
        <v>146</v>
      </c>
      <c r="C108" s="78" t="s">
        <v>124</v>
      </c>
      <c r="D108" s="78" t="s">
        <v>89</v>
      </c>
      <c r="E108" s="100">
        <v>50000</v>
      </c>
      <c r="F108" s="100">
        <v>50000</v>
      </c>
      <c r="G108" s="100">
        <v>50000</v>
      </c>
      <c r="H108" s="100">
        <v>50000</v>
      </c>
      <c r="I108" s="100">
        <v>50000</v>
      </c>
      <c r="J108" s="95">
        <f t="shared" si="4"/>
        <v>250000</v>
      </c>
      <c r="K108" s="51" t="s">
        <v>140</v>
      </c>
    </row>
    <row r="109" spans="1:11" x14ac:dyDescent="0.2">
      <c r="A109" s="77"/>
      <c r="B109" s="53" t="s">
        <v>147</v>
      </c>
      <c r="C109" s="78" t="s">
        <v>116</v>
      </c>
      <c r="D109" s="78"/>
      <c r="E109" s="100"/>
      <c r="F109" s="100"/>
      <c r="G109" s="100"/>
      <c r="H109" s="100"/>
      <c r="I109" s="100"/>
      <c r="J109" s="95">
        <f t="shared" si="4"/>
        <v>0</v>
      </c>
      <c r="K109" s="86"/>
    </row>
    <row r="110" spans="1:11" x14ac:dyDescent="0.2">
      <c r="A110" s="77"/>
      <c r="B110" s="52" t="s">
        <v>148</v>
      </c>
      <c r="C110" s="78"/>
      <c r="D110" s="123" t="s">
        <v>89</v>
      </c>
      <c r="E110" s="100">
        <v>25000</v>
      </c>
      <c r="F110" s="100">
        <v>25000</v>
      </c>
      <c r="G110" s="100">
        <v>25000</v>
      </c>
      <c r="H110" s="100">
        <v>35000</v>
      </c>
      <c r="I110" s="100">
        <v>35000</v>
      </c>
      <c r="J110" s="95">
        <f t="shared" si="4"/>
        <v>145000</v>
      </c>
      <c r="K110" s="86"/>
    </row>
    <row r="111" spans="1:11" x14ac:dyDescent="0.2">
      <c r="A111" s="77"/>
      <c r="B111" s="53" t="s">
        <v>149</v>
      </c>
      <c r="C111" s="78" t="s">
        <v>85</v>
      </c>
      <c r="D111" s="142" t="s">
        <v>220</v>
      </c>
      <c r="E111" s="100">
        <v>10</v>
      </c>
      <c r="F111" s="100">
        <v>10</v>
      </c>
      <c r="G111" s="100">
        <v>10</v>
      </c>
      <c r="H111" s="100">
        <v>10</v>
      </c>
      <c r="I111" s="100">
        <v>10</v>
      </c>
      <c r="J111" s="95">
        <f t="shared" si="4"/>
        <v>50</v>
      </c>
      <c r="K111" s="86"/>
    </row>
    <row r="112" spans="1:11" x14ac:dyDescent="0.2">
      <c r="A112" s="77"/>
      <c r="B112" s="52" t="s">
        <v>150</v>
      </c>
      <c r="C112" s="78"/>
      <c r="D112" s="123" t="s">
        <v>89</v>
      </c>
      <c r="E112" s="100">
        <v>100</v>
      </c>
      <c r="F112" s="100">
        <v>100</v>
      </c>
      <c r="G112" s="100">
        <v>100</v>
      </c>
      <c r="H112" s="100">
        <v>100</v>
      </c>
      <c r="I112" s="100">
        <v>100</v>
      </c>
      <c r="J112" s="95">
        <f t="shared" si="4"/>
        <v>500</v>
      </c>
      <c r="K112" s="86" t="s">
        <v>25</v>
      </c>
    </row>
    <row r="113" spans="1:11" x14ac:dyDescent="0.2">
      <c r="A113" s="77"/>
      <c r="B113" s="53" t="s">
        <v>151</v>
      </c>
      <c r="C113" s="78"/>
      <c r="D113" s="142" t="s">
        <v>220</v>
      </c>
      <c r="E113" s="100"/>
      <c r="F113" s="100"/>
      <c r="G113" s="100"/>
      <c r="H113" s="100"/>
      <c r="I113" s="100"/>
      <c r="J113" s="95">
        <f t="shared" si="4"/>
        <v>0</v>
      </c>
      <c r="K113" s="86"/>
    </row>
    <row r="114" spans="1:11" x14ac:dyDescent="0.2">
      <c r="A114" s="77"/>
      <c r="B114" s="53" t="s">
        <v>82</v>
      </c>
      <c r="C114" s="78"/>
      <c r="D114" s="123" t="s">
        <v>89</v>
      </c>
      <c r="E114" s="100">
        <v>10</v>
      </c>
      <c r="F114" s="100">
        <v>10</v>
      </c>
      <c r="G114" s="100">
        <v>10</v>
      </c>
      <c r="H114" s="100">
        <v>10</v>
      </c>
      <c r="I114" s="100">
        <v>10</v>
      </c>
      <c r="J114" s="95">
        <f t="shared" si="4"/>
        <v>50</v>
      </c>
      <c r="K114" s="86" t="s">
        <v>187</v>
      </c>
    </row>
    <row r="115" spans="1:11" x14ac:dyDescent="0.2">
      <c r="A115" s="77"/>
      <c r="B115" s="52" t="s">
        <v>152</v>
      </c>
      <c r="C115" s="78"/>
      <c r="D115" s="123" t="s">
        <v>89</v>
      </c>
      <c r="E115" s="100">
        <v>30000</v>
      </c>
      <c r="F115" s="100">
        <v>30000</v>
      </c>
      <c r="G115" s="100">
        <v>30000</v>
      </c>
      <c r="H115" s="100">
        <v>30000</v>
      </c>
      <c r="I115" s="100">
        <v>30000</v>
      </c>
      <c r="J115" s="95">
        <f t="shared" ref="J115:J136" si="7">SUM(E115:I115)</f>
        <v>150000</v>
      </c>
      <c r="K115" s="86"/>
    </row>
    <row r="116" spans="1:11" x14ac:dyDescent="0.2">
      <c r="A116" s="77"/>
      <c r="B116" s="53" t="s">
        <v>153</v>
      </c>
      <c r="C116" s="78" t="s">
        <v>154</v>
      </c>
      <c r="D116" s="142" t="s">
        <v>220</v>
      </c>
      <c r="E116" s="100">
        <v>1</v>
      </c>
      <c r="F116" s="100">
        <v>1</v>
      </c>
      <c r="G116" s="100">
        <v>1</v>
      </c>
      <c r="H116" s="100">
        <v>1</v>
      </c>
      <c r="I116" s="100">
        <v>1</v>
      </c>
      <c r="J116" s="95">
        <f t="shared" si="7"/>
        <v>5</v>
      </c>
      <c r="K116" s="86"/>
    </row>
    <row r="117" spans="1:11" x14ac:dyDescent="0.2">
      <c r="A117" s="77"/>
      <c r="B117" s="52" t="s">
        <v>155</v>
      </c>
      <c r="C117" s="78"/>
      <c r="D117" s="123"/>
      <c r="E117" s="100"/>
      <c r="F117" s="100"/>
      <c r="G117" s="100"/>
      <c r="H117" s="100"/>
      <c r="I117" s="100"/>
      <c r="J117" s="95">
        <f t="shared" si="7"/>
        <v>0</v>
      </c>
      <c r="K117" s="86" t="s">
        <v>22</v>
      </c>
    </row>
    <row r="118" spans="1:11" x14ac:dyDescent="0.2">
      <c r="A118" s="77"/>
      <c r="B118" s="53" t="s">
        <v>156</v>
      </c>
      <c r="C118" s="78" t="s">
        <v>84</v>
      </c>
      <c r="D118" s="123" t="s">
        <v>89</v>
      </c>
      <c r="E118" s="100" t="s">
        <v>193</v>
      </c>
      <c r="F118" s="100" t="s">
        <v>193</v>
      </c>
      <c r="G118" s="100" t="s">
        <v>193</v>
      </c>
      <c r="H118" s="100" t="s">
        <v>193</v>
      </c>
      <c r="I118" s="100" t="s">
        <v>193</v>
      </c>
      <c r="J118" s="95">
        <f>SUM(E118:I118)</f>
        <v>0</v>
      </c>
      <c r="K118" s="86" t="s">
        <v>187</v>
      </c>
    </row>
    <row r="119" spans="1:11" x14ac:dyDescent="0.2">
      <c r="A119" s="77"/>
      <c r="B119" s="52" t="s">
        <v>157</v>
      </c>
      <c r="C119" s="78"/>
      <c r="D119" s="123"/>
      <c r="E119" s="100"/>
      <c r="F119" s="100"/>
      <c r="G119" s="100"/>
      <c r="H119" s="100"/>
      <c r="I119" s="100"/>
      <c r="J119" s="95">
        <f t="shared" si="7"/>
        <v>0</v>
      </c>
      <c r="K119" s="86" t="s">
        <v>22</v>
      </c>
    </row>
    <row r="120" spans="1:11" x14ac:dyDescent="0.2">
      <c r="A120" s="77"/>
      <c r="B120" s="53" t="s">
        <v>158</v>
      </c>
      <c r="C120" s="78"/>
      <c r="D120" s="123"/>
      <c r="E120" s="100"/>
      <c r="F120" s="100"/>
      <c r="G120" s="100"/>
      <c r="H120" s="100"/>
      <c r="I120" s="100"/>
      <c r="J120" s="95">
        <f t="shared" si="7"/>
        <v>0</v>
      </c>
      <c r="K120" s="86"/>
    </row>
    <row r="121" spans="1:11" x14ac:dyDescent="0.2">
      <c r="A121" s="77"/>
      <c r="B121" s="52" t="s">
        <v>191</v>
      </c>
      <c r="C121" s="78" t="s">
        <v>124</v>
      </c>
      <c r="D121" s="123"/>
      <c r="E121" s="100" t="s">
        <v>99</v>
      </c>
      <c r="F121" s="100" t="s">
        <v>99</v>
      </c>
      <c r="G121" s="100" t="s">
        <v>99</v>
      </c>
      <c r="H121" s="100" t="s">
        <v>99</v>
      </c>
      <c r="I121" s="100" t="s">
        <v>99</v>
      </c>
      <c r="J121" s="95">
        <f t="shared" si="7"/>
        <v>0</v>
      </c>
      <c r="K121" s="86" t="s">
        <v>187</v>
      </c>
    </row>
    <row r="122" spans="1:11" x14ac:dyDescent="0.2">
      <c r="A122" s="78"/>
      <c r="B122" s="53" t="s">
        <v>204</v>
      </c>
      <c r="C122" s="78" t="s">
        <v>207</v>
      </c>
      <c r="D122" s="123"/>
      <c r="E122" s="100">
        <v>1</v>
      </c>
      <c r="F122" s="100">
        <v>1</v>
      </c>
      <c r="G122" s="100">
        <v>1</v>
      </c>
      <c r="H122" s="100">
        <v>1</v>
      </c>
      <c r="I122" s="100">
        <v>1</v>
      </c>
      <c r="J122" s="95">
        <f t="shared" si="7"/>
        <v>5</v>
      </c>
      <c r="K122" s="86"/>
    </row>
    <row r="123" spans="1:11" x14ac:dyDescent="0.2">
      <c r="A123" s="78"/>
      <c r="B123" s="52" t="s">
        <v>222</v>
      </c>
      <c r="C123" s="78" t="s">
        <v>124</v>
      </c>
      <c r="D123" s="123" t="s">
        <v>205</v>
      </c>
      <c r="E123" s="100" t="s">
        <v>99</v>
      </c>
      <c r="F123" s="100" t="s">
        <v>99</v>
      </c>
      <c r="G123" s="100" t="s">
        <v>99</v>
      </c>
      <c r="H123" s="113" t="s">
        <v>99</v>
      </c>
      <c r="I123" s="100" t="s">
        <v>99</v>
      </c>
      <c r="J123" s="95">
        <f t="shared" si="7"/>
        <v>0</v>
      </c>
      <c r="K123" s="86" t="s">
        <v>187</v>
      </c>
    </row>
    <row r="124" spans="1:11" x14ac:dyDescent="0.2">
      <c r="A124" s="79"/>
      <c r="B124" s="140" t="s">
        <v>206</v>
      </c>
      <c r="C124" s="143" t="s">
        <v>98</v>
      </c>
      <c r="D124" s="144"/>
      <c r="E124" s="141">
        <v>1</v>
      </c>
      <c r="F124" s="141">
        <v>1</v>
      </c>
      <c r="G124" s="141">
        <v>1</v>
      </c>
      <c r="H124" s="141">
        <v>1</v>
      </c>
      <c r="I124" s="141">
        <v>1</v>
      </c>
      <c r="J124" s="141">
        <v>1</v>
      </c>
      <c r="K124" s="72"/>
    </row>
    <row r="125" spans="1:11" x14ac:dyDescent="0.2">
      <c r="A125" s="101" t="s">
        <v>11</v>
      </c>
      <c r="B125" s="101" t="s">
        <v>76</v>
      </c>
      <c r="C125" s="78"/>
      <c r="D125" s="78"/>
      <c r="E125" s="100"/>
      <c r="F125" s="100"/>
      <c r="G125" s="100"/>
      <c r="H125" s="100"/>
      <c r="I125" s="100"/>
      <c r="J125" s="100">
        <f t="shared" si="7"/>
        <v>0</v>
      </c>
      <c r="K125" s="86"/>
    </row>
    <row r="126" spans="1:11" x14ac:dyDescent="0.2">
      <c r="A126" s="102" t="s">
        <v>12</v>
      </c>
      <c r="B126" s="52" t="s">
        <v>176</v>
      </c>
      <c r="C126" s="78" t="s">
        <v>124</v>
      </c>
      <c r="D126" s="123" t="s">
        <v>89</v>
      </c>
      <c r="E126" s="100">
        <v>58000</v>
      </c>
      <c r="F126" s="100">
        <v>58000</v>
      </c>
      <c r="G126" s="100">
        <v>58000</v>
      </c>
      <c r="H126" s="100">
        <v>58000</v>
      </c>
      <c r="I126" s="100">
        <v>58000</v>
      </c>
      <c r="J126" s="95">
        <f t="shared" si="7"/>
        <v>290000</v>
      </c>
      <c r="K126" s="51" t="s">
        <v>18</v>
      </c>
    </row>
    <row r="127" spans="1:11" x14ac:dyDescent="0.2">
      <c r="A127" s="102" t="s">
        <v>13</v>
      </c>
      <c r="B127" s="53" t="s">
        <v>133</v>
      </c>
      <c r="C127" s="78" t="s">
        <v>87</v>
      </c>
      <c r="D127" s="123" t="s">
        <v>130</v>
      </c>
      <c r="E127" s="100">
        <v>1</v>
      </c>
      <c r="F127" s="100">
        <v>1</v>
      </c>
      <c r="G127" s="100">
        <v>1</v>
      </c>
      <c r="H127" s="100">
        <v>1</v>
      </c>
      <c r="I127" s="100">
        <v>1</v>
      </c>
      <c r="J127" s="95">
        <f t="shared" si="7"/>
        <v>5</v>
      </c>
      <c r="K127" s="51"/>
    </row>
    <row r="128" spans="1:11" x14ac:dyDescent="0.2">
      <c r="A128" s="77"/>
      <c r="B128" s="53" t="s">
        <v>177</v>
      </c>
      <c r="C128" s="78" t="s">
        <v>124</v>
      </c>
      <c r="D128" s="123" t="s">
        <v>89</v>
      </c>
      <c r="E128" s="100">
        <v>50000</v>
      </c>
      <c r="F128" s="100">
        <v>50000</v>
      </c>
      <c r="G128" s="100">
        <v>50000</v>
      </c>
      <c r="H128" s="100">
        <v>50000</v>
      </c>
      <c r="I128" s="100">
        <v>50000</v>
      </c>
      <c r="J128" s="95">
        <f t="shared" si="7"/>
        <v>250000</v>
      </c>
      <c r="K128" s="86" t="s">
        <v>25</v>
      </c>
    </row>
    <row r="129" spans="1:11" x14ac:dyDescent="0.2">
      <c r="A129" s="77"/>
      <c r="B129" s="53" t="s">
        <v>122</v>
      </c>
      <c r="C129" s="78" t="s">
        <v>84</v>
      </c>
      <c r="D129" s="142" t="s">
        <v>220</v>
      </c>
      <c r="E129" s="100">
        <v>50</v>
      </c>
      <c r="F129" s="100">
        <v>50</v>
      </c>
      <c r="G129" s="100">
        <v>50</v>
      </c>
      <c r="H129" s="100">
        <v>50</v>
      </c>
      <c r="I129" s="100">
        <v>50</v>
      </c>
      <c r="J129" s="95">
        <f t="shared" si="7"/>
        <v>250</v>
      </c>
      <c r="K129" s="86" t="s">
        <v>22</v>
      </c>
    </row>
    <row r="130" spans="1:11" x14ac:dyDescent="0.2">
      <c r="A130" s="77"/>
      <c r="B130" s="53" t="s">
        <v>181</v>
      </c>
      <c r="C130" s="78"/>
      <c r="D130" s="145" t="s">
        <v>223</v>
      </c>
      <c r="E130" s="100"/>
      <c r="F130" s="100"/>
      <c r="G130" s="100"/>
      <c r="H130" s="100"/>
      <c r="I130" s="100"/>
      <c r="J130" s="95">
        <f t="shared" si="7"/>
        <v>0</v>
      </c>
      <c r="K130" s="86"/>
    </row>
    <row r="131" spans="1:11" x14ac:dyDescent="0.2">
      <c r="A131" s="77"/>
      <c r="B131" s="52" t="s">
        <v>179</v>
      </c>
      <c r="C131" s="78" t="s">
        <v>124</v>
      </c>
      <c r="D131" s="123" t="s">
        <v>89</v>
      </c>
      <c r="E131" s="100">
        <v>200000</v>
      </c>
      <c r="F131" s="100">
        <v>200000</v>
      </c>
      <c r="G131" s="100">
        <v>200000</v>
      </c>
      <c r="H131" s="100">
        <v>200000</v>
      </c>
      <c r="I131" s="100">
        <v>200000</v>
      </c>
      <c r="J131" s="95">
        <f t="shared" si="7"/>
        <v>1000000</v>
      </c>
      <c r="K131" s="86" t="s">
        <v>25</v>
      </c>
    </row>
    <row r="132" spans="1:11" x14ac:dyDescent="0.2">
      <c r="A132" s="77"/>
      <c r="B132" s="53" t="s">
        <v>180</v>
      </c>
      <c r="C132" s="78" t="s">
        <v>87</v>
      </c>
      <c r="D132" s="142" t="s">
        <v>220</v>
      </c>
      <c r="E132" s="100">
        <v>1</v>
      </c>
      <c r="F132" s="100">
        <v>1</v>
      </c>
      <c r="G132" s="100">
        <v>1</v>
      </c>
      <c r="H132" s="100">
        <v>1</v>
      </c>
      <c r="I132" s="100">
        <v>1</v>
      </c>
      <c r="J132" s="95">
        <f t="shared" si="7"/>
        <v>5</v>
      </c>
      <c r="K132" s="86"/>
    </row>
    <row r="133" spans="1:11" x14ac:dyDescent="0.2">
      <c r="A133" s="77"/>
      <c r="B133" s="53"/>
      <c r="C133" s="78"/>
      <c r="D133" s="145" t="s">
        <v>223</v>
      </c>
      <c r="E133" s="100"/>
      <c r="F133" s="100"/>
      <c r="G133" s="100"/>
      <c r="H133" s="100"/>
      <c r="I133" s="100"/>
      <c r="J133" s="95">
        <f t="shared" si="7"/>
        <v>0</v>
      </c>
      <c r="K133" s="86"/>
    </row>
    <row r="134" spans="1:11" x14ac:dyDescent="0.2">
      <c r="A134" s="77"/>
      <c r="B134" s="53" t="s">
        <v>82</v>
      </c>
      <c r="C134" s="78" t="s">
        <v>87</v>
      </c>
      <c r="D134" s="123" t="s">
        <v>194</v>
      </c>
      <c r="E134" s="100">
        <v>1</v>
      </c>
      <c r="F134" s="100">
        <v>1</v>
      </c>
      <c r="G134" s="100">
        <v>1</v>
      </c>
      <c r="H134" s="100">
        <v>1</v>
      </c>
      <c r="I134" s="100">
        <v>1</v>
      </c>
      <c r="J134" s="95">
        <f t="shared" si="7"/>
        <v>5</v>
      </c>
      <c r="K134" s="86" t="s">
        <v>187</v>
      </c>
    </row>
    <row r="135" spans="1:11" x14ac:dyDescent="0.2">
      <c r="A135" s="77"/>
      <c r="B135" s="52" t="s">
        <v>182</v>
      </c>
      <c r="C135" s="78"/>
      <c r="D135" s="123"/>
      <c r="E135" s="100">
        <v>500000</v>
      </c>
      <c r="F135" s="100">
        <v>500000</v>
      </c>
      <c r="G135" s="100">
        <v>500000</v>
      </c>
      <c r="H135" s="100">
        <v>500000</v>
      </c>
      <c r="I135" s="100">
        <v>500000</v>
      </c>
      <c r="J135" s="95">
        <f t="shared" si="7"/>
        <v>2500000</v>
      </c>
      <c r="K135" s="86" t="s">
        <v>31</v>
      </c>
    </row>
    <row r="136" spans="1:11" x14ac:dyDescent="0.2">
      <c r="A136" s="79"/>
      <c r="B136" s="140" t="s">
        <v>122</v>
      </c>
      <c r="C136" s="79"/>
      <c r="D136" s="144"/>
      <c r="E136" s="141"/>
      <c r="F136" s="141"/>
      <c r="G136" s="141"/>
      <c r="H136" s="141"/>
      <c r="I136" s="141"/>
      <c r="J136" s="141">
        <f t="shared" si="7"/>
        <v>0</v>
      </c>
      <c r="K136" s="72"/>
    </row>
    <row r="137" spans="1:11" x14ac:dyDescent="0.2">
      <c r="B137" s="105"/>
    </row>
  </sheetData>
  <mergeCells count="8">
    <mergeCell ref="A1:K1"/>
    <mergeCell ref="A2:K2"/>
    <mergeCell ref="A4:A5"/>
    <mergeCell ref="B4:B5"/>
    <mergeCell ref="C4:C5"/>
    <mergeCell ref="D4:D5"/>
    <mergeCell ref="E4:J4"/>
    <mergeCell ref="K4:K5"/>
  </mergeCells>
  <printOptions horizontalCentered="1"/>
  <pageMargins left="7.874015748031496E-2" right="7.874015748031496E-2" top="0.59055118110236227" bottom="0.19685039370078741" header="0.31496062992125984" footer="0.23622047244094491"/>
  <pageSetup paperSize="9" scale="80" fitToHeight="0" orientation="landscape" horizontalDpi="4294967294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1"/>
  <sheetViews>
    <sheetView zoomScale="90" zoomScaleNormal="9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B11" sqref="B11"/>
    </sheetView>
  </sheetViews>
  <sheetFormatPr defaultColWidth="9" defaultRowHeight="20.25" x14ac:dyDescent="0.3"/>
  <cols>
    <col min="1" max="1" width="27.75" style="1" customWidth="1"/>
    <col min="2" max="2" width="55.75" style="1" customWidth="1"/>
    <col min="3" max="3" width="9" style="1"/>
    <col min="4" max="4" width="9.5" style="1" customWidth="1"/>
    <col min="5" max="9" width="9.5" style="3" customWidth="1"/>
    <col min="10" max="10" width="14.125" style="1" customWidth="1"/>
    <col min="11" max="16384" width="9" style="1"/>
  </cols>
  <sheetData>
    <row r="1" spans="1:10" ht="26.25" x14ac:dyDescent="0.4">
      <c r="A1" s="172" t="s">
        <v>14</v>
      </c>
      <c r="B1" s="172"/>
      <c r="C1" s="172"/>
      <c r="D1" s="172"/>
      <c r="E1" s="172"/>
      <c r="F1" s="172"/>
      <c r="G1" s="172"/>
      <c r="H1" s="172"/>
      <c r="I1" s="172"/>
      <c r="J1" s="172"/>
    </row>
    <row r="2" spans="1:10" ht="26.25" x14ac:dyDescent="0.4">
      <c r="A2" s="173" t="s">
        <v>15</v>
      </c>
      <c r="B2" s="173"/>
      <c r="C2" s="173"/>
      <c r="D2" s="173"/>
      <c r="E2" s="173"/>
      <c r="F2" s="173"/>
      <c r="G2" s="173"/>
      <c r="H2" s="173"/>
      <c r="I2" s="173"/>
      <c r="J2" s="173"/>
    </row>
    <row r="3" spans="1:10" ht="9.75" customHeight="1" x14ac:dyDescent="0.3">
      <c r="A3" s="2"/>
    </row>
    <row r="4" spans="1:10" ht="20.45" customHeight="1" x14ac:dyDescent="0.3">
      <c r="A4" s="174" t="s">
        <v>29</v>
      </c>
      <c r="B4" s="174" t="s">
        <v>30</v>
      </c>
      <c r="C4" s="176" t="s">
        <v>0</v>
      </c>
      <c r="D4" s="177" t="s">
        <v>1</v>
      </c>
      <c r="E4" s="179" t="s">
        <v>2</v>
      </c>
      <c r="F4" s="180"/>
      <c r="G4" s="180"/>
      <c r="H4" s="180"/>
      <c r="I4" s="181"/>
      <c r="J4" s="182" t="s">
        <v>17</v>
      </c>
    </row>
    <row r="5" spans="1:10" ht="20.45" customHeight="1" x14ac:dyDescent="0.3">
      <c r="A5" s="175"/>
      <c r="B5" s="175"/>
      <c r="C5" s="176"/>
      <c r="D5" s="178"/>
      <c r="E5" s="4">
        <v>2560</v>
      </c>
      <c r="F5" s="4">
        <v>2561</v>
      </c>
      <c r="G5" s="4">
        <v>2562</v>
      </c>
      <c r="H5" s="4">
        <v>2563</v>
      </c>
      <c r="I5" s="4">
        <v>2564</v>
      </c>
      <c r="J5" s="183"/>
    </row>
    <row r="6" spans="1:10" ht="20.45" customHeight="1" x14ac:dyDescent="0.3">
      <c r="A6" s="5" t="s">
        <v>3</v>
      </c>
      <c r="B6" s="5" t="s">
        <v>16</v>
      </c>
      <c r="C6" s="6"/>
      <c r="D6" s="7"/>
      <c r="E6" s="8"/>
      <c r="F6" s="8"/>
      <c r="G6" s="8"/>
      <c r="H6" s="8"/>
      <c r="I6" s="8"/>
      <c r="J6" s="20"/>
    </row>
    <row r="7" spans="1:10" ht="20.45" customHeight="1" x14ac:dyDescent="0.3">
      <c r="A7" s="9" t="s">
        <v>4</v>
      </c>
      <c r="B7" s="32" t="s">
        <v>19</v>
      </c>
      <c r="C7" s="10"/>
      <c r="D7" s="11"/>
      <c r="E7" s="12"/>
      <c r="F7" s="12"/>
      <c r="G7" s="12"/>
      <c r="H7" s="12"/>
      <c r="I7" s="12"/>
      <c r="J7" s="20" t="s">
        <v>18</v>
      </c>
    </row>
    <row r="8" spans="1:10" ht="20.45" customHeight="1" x14ac:dyDescent="0.3">
      <c r="A8" s="9" t="s">
        <v>5</v>
      </c>
      <c r="B8" s="26" t="s">
        <v>20</v>
      </c>
      <c r="C8" s="10"/>
      <c r="D8" s="11"/>
      <c r="E8" s="12"/>
      <c r="F8" s="12"/>
      <c r="G8" s="12"/>
      <c r="H8" s="12"/>
      <c r="I8" s="12"/>
      <c r="J8" s="20" t="s">
        <v>92</v>
      </c>
    </row>
    <row r="9" spans="1:10" ht="20.45" customHeight="1" x14ac:dyDescent="0.3">
      <c r="A9" s="25" t="s">
        <v>6</v>
      </c>
      <c r="B9" s="24" t="s">
        <v>21</v>
      </c>
      <c r="C9" s="10"/>
      <c r="D9" s="10"/>
      <c r="E9" s="12"/>
      <c r="F9" s="12"/>
      <c r="G9" s="12"/>
      <c r="H9" s="12"/>
      <c r="I9" s="12"/>
      <c r="J9" s="36" t="s">
        <v>22</v>
      </c>
    </row>
    <row r="10" spans="1:10" ht="20.25" customHeight="1" x14ac:dyDescent="0.3">
      <c r="A10" s="13"/>
      <c r="B10" s="35" t="s">
        <v>23</v>
      </c>
      <c r="C10" s="10"/>
      <c r="D10" s="10"/>
      <c r="E10" s="12"/>
      <c r="F10" s="12"/>
      <c r="G10" s="12"/>
      <c r="H10" s="12"/>
      <c r="I10" s="12"/>
      <c r="J10" s="41" t="s">
        <v>24</v>
      </c>
    </row>
    <row r="11" spans="1:10" x14ac:dyDescent="0.3">
      <c r="A11" s="13"/>
      <c r="B11" s="26" t="s">
        <v>26</v>
      </c>
      <c r="C11" s="10"/>
      <c r="D11" s="13"/>
      <c r="E11" s="12"/>
      <c r="F11" s="12"/>
      <c r="G11" s="12"/>
      <c r="H11" s="12"/>
      <c r="I11" s="12"/>
      <c r="J11" s="36" t="s">
        <v>25</v>
      </c>
    </row>
    <row r="12" spans="1:10" ht="20.45" customHeight="1" x14ac:dyDescent="0.3">
      <c r="A12" s="13"/>
      <c r="B12" s="26" t="s">
        <v>27</v>
      </c>
      <c r="C12" s="10"/>
      <c r="D12" s="13"/>
      <c r="E12" s="12"/>
      <c r="F12" s="12"/>
      <c r="G12" s="12"/>
      <c r="H12" s="12"/>
      <c r="I12" s="12"/>
      <c r="J12" s="36" t="s">
        <v>25</v>
      </c>
    </row>
    <row r="13" spans="1:10" ht="20.25" customHeight="1" x14ac:dyDescent="0.3">
      <c r="A13" s="13"/>
      <c r="B13" s="26" t="s">
        <v>28</v>
      </c>
      <c r="C13" s="21"/>
      <c r="D13" s="22"/>
      <c r="E13" s="23"/>
      <c r="F13" s="23"/>
      <c r="G13" s="23"/>
      <c r="H13" s="23"/>
      <c r="I13" s="23"/>
      <c r="J13" s="36" t="s">
        <v>25</v>
      </c>
    </row>
    <row r="14" spans="1:10" ht="20.45" customHeight="1" x14ac:dyDescent="0.3">
      <c r="A14" s="13"/>
      <c r="B14" s="26" t="s">
        <v>32</v>
      </c>
      <c r="C14" s="21"/>
      <c r="D14" s="13"/>
      <c r="E14" s="23"/>
      <c r="F14" s="23"/>
      <c r="G14" s="23"/>
      <c r="H14" s="23"/>
      <c r="I14" s="23"/>
      <c r="J14" s="36" t="s">
        <v>31</v>
      </c>
    </row>
    <row r="15" spans="1:10" ht="20.45" customHeight="1" x14ac:dyDescent="0.3">
      <c r="A15" s="13"/>
      <c r="B15" s="26" t="s">
        <v>34</v>
      </c>
      <c r="C15" s="21"/>
      <c r="D15" s="22"/>
      <c r="E15" s="23"/>
      <c r="F15" s="23"/>
      <c r="G15" s="23"/>
      <c r="H15" s="23"/>
      <c r="I15" s="23"/>
      <c r="J15" s="36" t="s">
        <v>33</v>
      </c>
    </row>
    <row r="16" spans="1:10" ht="20.45" customHeight="1" x14ac:dyDescent="0.3">
      <c r="A16" s="13"/>
      <c r="B16" s="26" t="s">
        <v>35</v>
      </c>
      <c r="C16" s="21"/>
      <c r="D16" s="22"/>
      <c r="E16" s="23"/>
      <c r="F16" s="23"/>
      <c r="G16" s="23"/>
      <c r="H16" s="23"/>
      <c r="I16" s="23"/>
      <c r="J16" s="36" t="s">
        <v>33</v>
      </c>
    </row>
    <row r="17" spans="1:10" ht="40.5" x14ac:dyDescent="0.3">
      <c r="A17" s="13"/>
      <c r="B17" s="24" t="s">
        <v>36</v>
      </c>
      <c r="C17" s="21"/>
      <c r="D17" s="22"/>
      <c r="E17" s="23"/>
      <c r="F17" s="23"/>
      <c r="G17" s="23"/>
      <c r="H17" s="23"/>
      <c r="I17" s="23"/>
      <c r="J17" s="36" t="s">
        <v>33</v>
      </c>
    </row>
    <row r="18" spans="1:10" ht="20.45" customHeight="1" x14ac:dyDescent="0.3">
      <c r="A18" s="13"/>
      <c r="B18" s="26" t="s">
        <v>37</v>
      </c>
      <c r="C18" s="21"/>
      <c r="D18" s="22"/>
      <c r="E18" s="23"/>
      <c r="F18" s="23"/>
      <c r="G18" s="23"/>
      <c r="H18" s="23"/>
      <c r="I18" s="23"/>
      <c r="J18" s="36" t="s">
        <v>33</v>
      </c>
    </row>
    <row r="19" spans="1:10" ht="20.45" customHeight="1" x14ac:dyDescent="0.3">
      <c r="A19" s="22"/>
      <c r="B19" s="38" t="s">
        <v>38</v>
      </c>
      <c r="C19" s="21"/>
      <c r="D19" s="22"/>
      <c r="E19" s="23"/>
      <c r="F19" s="23"/>
      <c r="G19" s="23"/>
      <c r="H19" s="23"/>
      <c r="I19" s="23"/>
      <c r="J19" s="36"/>
    </row>
    <row r="20" spans="1:10" ht="20.45" customHeight="1" x14ac:dyDescent="0.3">
      <c r="A20" s="13"/>
      <c r="B20" s="26" t="s">
        <v>39</v>
      </c>
      <c r="C20" s="21"/>
      <c r="D20" s="22"/>
      <c r="E20" s="23"/>
      <c r="F20" s="23"/>
      <c r="G20" s="23"/>
      <c r="H20" s="23"/>
      <c r="I20" s="23"/>
      <c r="J20" s="20" t="s">
        <v>18</v>
      </c>
    </row>
    <row r="21" spans="1:10" ht="20.25" customHeight="1" x14ac:dyDescent="0.3">
      <c r="A21" s="13"/>
      <c r="B21" s="35" t="s">
        <v>40</v>
      </c>
      <c r="C21" s="21"/>
      <c r="D21" s="22"/>
      <c r="E21" s="23"/>
      <c r="F21" s="23"/>
      <c r="G21" s="23"/>
      <c r="H21" s="23"/>
      <c r="I21" s="23"/>
      <c r="J21" s="37" t="s">
        <v>41</v>
      </c>
    </row>
    <row r="22" spans="1:10" ht="20.45" customHeight="1" x14ac:dyDescent="0.3">
      <c r="A22" s="28"/>
      <c r="B22" s="29" t="s">
        <v>42</v>
      </c>
      <c r="C22" s="17"/>
      <c r="D22" s="28"/>
      <c r="E22" s="18"/>
      <c r="F22" s="18"/>
      <c r="G22" s="18"/>
      <c r="H22" s="18"/>
      <c r="I22" s="18"/>
      <c r="J22" s="30" t="s">
        <v>31</v>
      </c>
    </row>
    <row r="23" spans="1:10" ht="20.45" customHeight="1" x14ac:dyDescent="0.3">
      <c r="A23" s="27" t="s">
        <v>7</v>
      </c>
      <c r="B23" s="27" t="s">
        <v>43</v>
      </c>
      <c r="C23" s="21"/>
      <c r="D23" s="22"/>
      <c r="E23" s="23"/>
      <c r="F23" s="23"/>
      <c r="G23" s="23"/>
      <c r="H23" s="23"/>
      <c r="I23" s="23"/>
      <c r="J23" s="36"/>
    </row>
    <row r="24" spans="1:10" ht="20.45" customHeight="1" x14ac:dyDescent="0.3">
      <c r="A24" s="16" t="s">
        <v>8</v>
      </c>
      <c r="B24" s="26" t="s">
        <v>44</v>
      </c>
      <c r="C24" s="21"/>
      <c r="D24" s="22"/>
      <c r="E24" s="23"/>
      <c r="F24" s="23"/>
      <c r="G24" s="23"/>
      <c r="H24" s="23"/>
      <c r="I24" s="23"/>
      <c r="J24" s="36" t="s">
        <v>25</v>
      </c>
    </row>
    <row r="25" spans="1:10" ht="20.45" customHeight="1" x14ac:dyDescent="0.3">
      <c r="A25" s="16" t="s">
        <v>9</v>
      </c>
      <c r="B25" s="26" t="s">
        <v>45</v>
      </c>
      <c r="C25" s="21"/>
      <c r="D25" s="22"/>
      <c r="E25" s="23"/>
      <c r="F25" s="23"/>
      <c r="G25" s="23"/>
      <c r="H25" s="23"/>
      <c r="I25" s="23"/>
      <c r="J25" s="36" t="s">
        <v>25</v>
      </c>
    </row>
    <row r="26" spans="1:10" ht="20.45" customHeight="1" x14ac:dyDescent="0.3">
      <c r="A26" s="16" t="s">
        <v>10</v>
      </c>
      <c r="B26" s="26" t="s">
        <v>46</v>
      </c>
      <c r="C26" s="21"/>
      <c r="D26" s="22"/>
      <c r="E26" s="23"/>
      <c r="F26" s="23"/>
      <c r="G26" s="23"/>
      <c r="H26" s="23"/>
      <c r="I26" s="23"/>
      <c r="J26" s="36" t="s">
        <v>31</v>
      </c>
    </row>
    <row r="27" spans="1:10" ht="20.45" customHeight="1" x14ac:dyDescent="0.3">
      <c r="A27" s="13"/>
      <c r="B27" s="15" t="s">
        <v>47</v>
      </c>
      <c r="C27" s="21"/>
      <c r="D27" s="22"/>
      <c r="E27" s="23"/>
      <c r="F27" s="23"/>
      <c r="G27" s="23"/>
      <c r="H27" s="23"/>
      <c r="I27" s="23"/>
      <c r="J27" s="36"/>
    </row>
    <row r="28" spans="1:10" ht="40.5" x14ac:dyDescent="0.3">
      <c r="A28" s="13"/>
      <c r="B28" s="24" t="s">
        <v>48</v>
      </c>
      <c r="C28" s="21"/>
      <c r="D28" s="22"/>
      <c r="E28" s="23"/>
      <c r="F28" s="23"/>
      <c r="G28" s="23"/>
      <c r="H28" s="23"/>
      <c r="I28" s="23"/>
      <c r="J28" s="36" t="s">
        <v>25</v>
      </c>
    </row>
    <row r="29" spans="1:10" ht="20.45" customHeight="1" x14ac:dyDescent="0.3">
      <c r="A29" s="13"/>
      <c r="B29" s="26" t="s">
        <v>49</v>
      </c>
      <c r="C29" s="21"/>
      <c r="D29" s="22"/>
      <c r="E29" s="23"/>
      <c r="F29" s="23"/>
      <c r="G29" s="23"/>
      <c r="H29" s="23"/>
      <c r="I29" s="23"/>
      <c r="J29" s="36" t="s">
        <v>31</v>
      </c>
    </row>
    <row r="30" spans="1:10" ht="20.45" customHeight="1" x14ac:dyDescent="0.3">
      <c r="A30" s="28"/>
      <c r="B30" s="29"/>
      <c r="C30" s="17"/>
      <c r="D30" s="28"/>
      <c r="E30" s="18"/>
      <c r="F30" s="18"/>
      <c r="G30" s="18"/>
      <c r="H30" s="18"/>
      <c r="I30" s="18"/>
      <c r="J30" s="30"/>
    </row>
    <row r="31" spans="1:10" ht="20.45" customHeight="1" x14ac:dyDescent="0.3">
      <c r="A31" s="22"/>
      <c r="B31" s="42" t="s">
        <v>50</v>
      </c>
      <c r="C31" s="21"/>
      <c r="D31" s="22"/>
      <c r="E31" s="23"/>
      <c r="F31" s="23"/>
      <c r="G31" s="23"/>
      <c r="H31" s="23"/>
      <c r="I31" s="23"/>
      <c r="J31" s="36"/>
    </row>
    <row r="32" spans="1:10" ht="20.45" customHeight="1" x14ac:dyDescent="0.3">
      <c r="A32" s="14"/>
      <c r="B32" s="26" t="s">
        <v>51</v>
      </c>
      <c r="C32" s="21"/>
      <c r="D32" s="31"/>
      <c r="E32" s="23"/>
      <c r="F32" s="23"/>
      <c r="G32" s="23"/>
      <c r="H32" s="23"/>
      <c r="I32" s="23"/>
      <c r="J32" s="20" t="s">
        <v>18</v>
      </c>
    </row>
    <row r="33" spans="1:10" ht="20.45" customHeight="1" x14ac:dyDescent="0.3">
      <c r="A33" s="14"/>
      <c r="B33" s="26" t="s">
        <v>52</v>
      </c>
      <c r="C33" s="21"/>
      <c r="D33" s="31"/>
      <c r="E33" s="23"/>
      <c r="F33" s="23"/>
      <c r="G33" s="23"/>
      <c r="H33" s="23"/>
      <c r="I33" s="23"/>
      <c r="J33" s="20" t="s">
        <v>18</v>
      </c>
    </row>
    <row r="34" spans="1:10" ht="20.45" customHeight="1" x14ac:dyDescent="0.3">
      <c r="A34" s="31"/>
      <c r="B34" s="40" t="s">
        <v>53</v>
      </c>
      <c r="C34" s="21"/>
      <c r="D34" s="31"/>
      <c r="E34" s="23"/>
      <c r="F34" s="23"/>
      <c r="G34" s="23"/>
      <c r="H34" s="23"/>
      <c r="I34" s="23"/>
      <c r="J34" s="36" t="s">
        <v>18</v>
      </c>
    </row>
    <row r="35" spans="1:10" ht="20.45" customHeight="1" x14ac:dyDescent="0.3">
      <c r="A35" s="14"/>
      <c r="B35" s="32" t="s">
        <v>54</v>
      </c>
      <c r="C35" s="21"/>
      <c r="D35" s="31"/>
      <c r="E35" s="23"/>
      <c r="F35" s="23"/>
      <c r="G35" s="23"/>
      <c r="H35" s="23"/>
      <c r="I35" s="23"/>
      <c r="J35" s="20" t="s">
        <v>18</v>
      </c>
    </row>
    <row r="36" spans="1:10" ht="20.45" customHeight="1" x14ac:dyDescent="0.3">
      <c r="A36" s="14"/>
      <c r="B36" s="32" t="s">
        <v>55</v>
      </c>
      <c r="C36" s="21"/>
      <c r="D36" s="31"/>
      <c r="E36" s="23"/>
      <c r="F36" s="23"/>
      <c r="G36" s="23"/>
      <c r="H36" s="23"/>
      <c r="I36" s="23"/>
      <c r="J36" s="20" t="s">
        <v>56</v>
      </c>
    </row>
    <row r="37" spans="1:10" ht="20.45" customHeight="1" x14ac:dyDescent="0.3">
      <c r="A37" s="14"/>
      <c r="B37" s="32" t="s">
        <v>57</v>
      </c>
      <c r="C37" s="21"/>
      <c r="D37" s="31"/>
      <c r="E37" s="23"/>
      <c r="F37" s="23"/>
      <c r="G37" s="23"/>
      <c r="H37" s="23"/>
      <c r="I37" s="23"/>
      <c r="J37" s="36" t="s">
        <v>22</v>
      </c>
    </row>
    <row r="38" spans="1:10" ht="20.45" customHeight="1" x14ac:dyDescent="0.3">
      <c r="A38" s="14"/>
      <c r="B38" s="32" t="s">
        <v>58</v>
      </c>
      <c r="C38" s="21"/>
      <c r="D38" s="31"/>
      <c r="E38" s="23"/>
      <c r="F38" s="23"/>
      <c r="G38" s="23"/>
      <c r="H38" s="23"/>
      <c r="I38" s="23"/>
      <c r="J38" s="36" t="s">
        <v>22</v>
      </c>
    </row>
    <row r="39" spans="1:10" ht="20.45" customHeight="1" x14ac:dyDescent="0.3">
      <c r="A39" s="14"/>
      <c r="B39" s="32" t="s">
        <v>59</v>
      </c>
      <c r="C39" s="21"/>
      <c r="D39" s="31"/>
      <c r="E39" s="23"/>
      <c r="F39" s="23"/>
      <c r="G39" s="23"/>
      <c r="H39" s="23"/>
      <c r="I39" s="23"/>
      <c r="J39" s="20" t="s">
        <v>56</v>
      </c>
    </row>
    <row r="40" spans="1:10" ht="20.45" customHeight="1" x14ac:dyDescent="0.3">
      <c r="A40" s="14"/>
      <c r="B40" s="32" t="s">
        <v>61</v>
      </c>
      <c r="C40" s="21"/>
      <c r="D40" s="31"/>
      <c r="E40" s="23"/>
      <c r="F40" s="23"/>
      <c r="G40" s="23"/>
      <c r="H40" s="23"/>
      <c r="I40" s="23"/>
      <c r="J40" s="20" t="s">
        <v>60</v>
      </c>
    </row>
    <row r="41" spans="1:10" ht="20.45" customHeight="1" x14ac:dyDescent="0.3">
      <c r="A41" s="14"/>
      <c r="B41" s="32" t="s">
        <v>62</v>
      </c>
      <c r="C41" s="21"/>
      <c r="D41" s="31"/>
      <c r="E41" s="23"/>
      <c r="F41" s="23"/>
      <c r="G41" s="23"/>
      <c r="H41" s="23"/>
      <c r="I41" s="23"/>
      <c r="J41" s="36" t="s">
        <v>22</v>
      </c>
    </row>
    <row r="42" spans="1:10" ht="20.45" customHeight="1" x14ac:dyDescent="0.3">
      <c r="A42" s="14"/>
      <c r="B42" s="32" t="s">
        <v>64</v>
      </c>
      <c r="C42" s="21"/>
      <c r="D42" s="31"/>
      <c r="E42" s="23"/>
      <c r="F42" s="23"/>
      <c r="G42" s="23"/>
      <c r="H42" s="23"/>
      <c r="I42" s="23"/>
      <c r="J42" s="36" t="s">
        <v>63</v>
      </c>
    </row>
    <row r="43" spans="1:10" ht="20.45" customHeight="1" x14ac:dyDescent="0.3">
      <c r="A43" s="14"/>
      <c r="B43" s="32" t="s">
        <v>65</v>
      </c>
      <c r="C43" s="21"/>
      <c r="D43" s="31"/>
      <c r="E43" s="23"/>
      <c r="F43" s="23"/>
      <c r="G43" s="23"/>
      <c r="H43" s="23"/>
      <c r="I43" s="23"/>
      <c r="J43" s="36" t="s">
        <v>25</v>
      </c>
    </row>
    <row r="44" spans="1:10" ht="20.45" customHeight="1" x14ac:dyDescent="0.3">
      <c r="A44" s="14"/>
      <c r="B44" s="32" t="s">
        <v>66</v>
      </c>
      <c r="C44" s="21"/>
      <c r="D44" s="31"/>
      <c r="E44" s="23"/>
      <c r="F44" s="23"/>
      <c r="G44" s="23"/>
      <c r="H44" s="23"/>
      <c r="I44" s="23"/>
      <c r="J44" s="36" t="s">
        <v>25</v>
      </c>
    </row>
    <row r="45" spans="1:10" ht="20.45" customHeight="1" x14ac:dyDescent="0.3">
      <c r="A45" s="14"/>
      <c r="B45" s="32" t="s">
        <v>67</v>
      </c>
      <c r="C45" s="21"/>
      <c r="D45" s="22"/>
      <c r="E45" s="23"/>
      <c r="F45" s="23"/>
      <c r="G45" s="23"/>
      <c r="H45" s="23"/>
      <c r="I45" s="23"/>
      <c r="J45" s="36" t="s">
        <v>31</v>
      </c>
    </row>
    <row r="46" spans="1:10" ht="20.45" customHeight="1" x14ac:dyDescent="0.3">
      <c r="A46" s="14"/>
      <c r="B46" s="32" t="s">
        <v>68</v>
      </c>
      <c r="C46" s="21"/>
      <c r="D46" s="22"/>
      <c r="E46" s="23"/>
      <c r="F46" s="23"/>
      <c r="G46" s="23"/>
      <c r="H46" s="23"/>
      <c r="I46" s="23"/>
      <c r="J46" s="36" t="s">
        <v>31</v>
      </c>
    </row>
    <row r="47" spans="1:10" ht="20.45" customHeight="1" x14ac:dyDescent="0.3">
      <c r="A47" s="31"/>
      <c r="B47" s="39" t="s">
        <v>69</v>
      </c>
      <c r="C47" s="21"/>
      <c r="D47" s="22"/>
      <c r="E47" s="23"/>
      <c r="F47" s="23"/>
      <c r="G47" s="23"/>
      <c r="H47" s="23"/>
      <c r="I47" s="23"/>
      <c r="J47" s="36" t="s">
        <v>31</v>
      </c>
    </row>
    <row r="48" spans="1:10" ht="20.45" customHeight="1" x14ac:dyDescent="0.3">
      <c r="A48" s="14"/>
      <c r="B48" s="32" t="s">
        <v>70</v>
      </c>
      <c r="C48" s="21"/>
      <c r="D48" s="31"/>
      <c r="E48" s="23"/>
      <c r="F48" s="23"/>
      <c r="G48" s="23"/>
      <c r="H48" s="23"/>
      <c r="I48" s="23"/>
      <c r="J48" s="36" t="s">
        <v>33</v>
      </c>
    </row>
    <row r="49" spans="1:10" ht="20.45" customHeight="1" x14ac:dyDescent="0.3">
      <c r="A49" s="14"/>
      <c r="B49" s="32" t="s">
        <v>71</v>
      </c>
      <c r="C49" s="21"/>
      <c r="D49" s="31"/>
      <c r="E49" s="23"/>
      <c r="F49" s="23"/>
      <c r="G49" s="23"/>
      <c r="H49" s="23"/>
      <c r="I49" s="23"/>
      <c r="J49" s="36" t="s">
        <v>33</v>
      </c>
    </row>
    <row r="50" spans="1:10" ht="20.45" customHeight="1" x14ac:dyDescent="0.3">
      <c r="A50" s="14"/>
      <c r="B50" s="32" t="s">
        <v>72</v>
      </c>
      <c r="C50" s="21"/>
      <c r="D50" s="31"/>
      <c r="E50" s="23"/>
      <c r="F50" s="23"/>
      <c r="G50" s="23"/>
      <c r="H50" s="23"/>
      <c r="I50" s="23"/>
      <c r="J50" s="36" t="s">
        <v>33</v>
      </c>
    </row>
    <row r="51" spans="1:10" ht="20.45" customHeight="1" x14ac:dyDescent="0.3">
      <c r="A51" s="14"/>
      <c r="B51" s="32" t="s">
        <v>73</v>
      </c>
      <c r="C51" s="21"/>
      <c r="D51" s="31"/>
      <c r="E51" s="23"/>
      <c r="F51" s="23"/>
      <c r="G51" s="23"/>
      <c r="H51" s="23"/>
      <c r="I51" s="23"/>
      <c r="J51" s="36" t="s">
        <v>33</v>
      </c>
    </row>
    <row r="52" spans="1:10" ht="20.45" customHeight="1" x14ac:dyDescent="0.3">
      <c r="A52" s="14"/>
      <c r="B52" s="32" t="s">
        <v>74</v>
      </c>
      <c r="C52" s="21"/>
      <c r="D52" s="31"/>
      <c r="E52" s="23"/>
      <c r="F52" s="23"/>
      <c r="G52" s="23"/>
      <c r="H52" s="23"/>
      <c r="I52" s="23"/>
      <c r="J52" s="36" t="s">
        <v>33</v>
      </c>
    </row>
    <row r="53" spans="1:10" ht="20.45" customHeight="1" x14ac:dyDescent="0.3">
      <c r="A53" s="33"/>
      <c r="B53" s="34" t="s">
        <v>75</v>
      </c>
      <c r="C53" s="17"/>
      <c r="D53" s="33"/>
      <c r="E53" s="18"/>
      <c r="F53" s="18"/>
      <c r="G53" s="18"/>
      <c r="H53" s="18"/>
      <c r="I53" s="18"/>
      <c r="J53" s="30" t="s">
        <v>33</v>
      </c>
    </row>
    <row r="54" spans="1:10" ht="20.45" customHeight="1" x14ac:dyDescent="0.3">
      <c r="A54" s="27" t="s">
        <v>11</v>
      </c>
      <c r="B54" s="27" t="s">
        <v>76</v>
      </c>
      <c r="C54" s="21"/>
      <c r="D54" s="31"/>
      <c r="E54" s="23"/>
      <c r="F54" s="23"/>
      <c r="G54" s="23"/>
      <c r="H54" s="23"/>
      <c r="I54" s="23"/>
      <c r="J54" s="36"/>
    </row>
    <row r="55" spans="1:10" ht="20.45" customHeight="1" x14ac:dyDescent="0.3">
      <c r="A55" s="16" t="s">
        <v>12</v>
      </c>
      <c r="B55" s="32" t="s">
        <v>77</v>
      </c>
      <c r="C55" s="21"/>
      <c r="D55" s="31"/>
      <c r="E55" s="23"/>
      <c r="F55" s="23"/>
      <c r="G55" s="23"/>
      <c r="H55" s="23"/>
      <c r="I55" s="23"/>
      <c r="J55" s="20" t="s">
        <v>18</v>
      </c>
    </row>
    <row r="56" spans="1:10" ht="20.45" customHeight="1" x14ac:dyDescent="0.3">
      <c r="A56" s="16" t="s">
        <v>13</v>
      </c>
      <c r="B56" s="32" t="s">
        <v>78</v>
      </c>
      <c r="C56" s="21"/>
      <c r="D56" s="31"/>
      <c r="E56" s="23"/>
      <c r="F56" s="23"/>
      <c r="G56" s="23"/>
      <c r="H56" s="23"/>
      <c r="I56" s="23"/>
      <c r="J56" s="20" t="s">
        <v>18</v>
      </c>
    </row>
    <row r="57" spans="1:10" ht="20.45" customHeight="1" x14ac:dyDescent="0.3">
      <c r="A57" s="14"/>
      <c r="B57" s="32" t="s">
        <v>79</v>
      </c>
      <c r="C57" s="21"/>
      <c r="D57" s="31"/>
      <c r="E57" s="23"/>
      <c r="F57" s="23"/>
      <c r="G57" s="23"/>
      <c r="H57" s="23"/>
      <c r="I57" s="23"/>
      <c r="J57" s="36" t="s">
        <v>25</v>
      </c>
    </row>
    <row r="58" spans="1:10" ht="20.45" customHeight="1" x14ac:dyDescent="0.3">
      <c r="A58" s="14"/>
      <c r="B58" s="32" t="s">
        <v>80</v>
      </c>
      <c r="C58" s="21"/>
      <c r="D58" s="13"/>
      <c r="E58" s="23"/>
      <c r="F58" s="23"/>
      <c r="G58" s="23"/>
      <c r="H58" s="23"/>
      <c r="I58" s="23"/>
      <c r="J58" s="36" t="s">
        <v>31</v>
      </c>
    </row>
    <row r="59" spans="1:10" ht="20.45" customHeight="1" x14ac:dyDescent="0.3">
      <c r="A59" s="14"/>
      <c r="B59" s="32" t="s">
        <v>93</v>
      </c>
      <c r="C59" s="21"/>
      <c r="D59" s="31"/>
      <c r="E59" s="23"/>
      <c r="F59" s="23"/>
      <c r="G59" s="23"/>
      <c r="H59" s="23"/>
      <c r="I59" s="23"/>
      <c r="J59" s="36" t="s">
        <v>25</v>
      </c>
    </row>
    <row r="60" spans="1:10" ht="20.45" customHeight="1" x14ac:dyDescent="0.3">
      <c r="A60" s="33"/>
      <c r="B60" s="29" t="s">
        <v>94</v>
      </c>
      <c r="C60" s="17"/>
      <c r="D60" s="33"/>
      <c r="E60" s="18"/>
      <c r="F60" s="18"/>
      <c r="G60" s="18"/>
      <c r="H60" s="18"/>
      <c r="I60" s="18"/>
      <c r="J60" s="30" t="s">
        <v>25</v>
      </c>
    </row>
    <row r="61" spans="1:10" x14ac:dyDescent="0.3">
      <c r="B61" s="19"/>
    </row>
  </sheetData>
  <mergeCells count="8">
    <mergeCell ref="A1:J1"/>
    <mergeCell ref="A2:J2"/>
    <mergeCell ref="A4:A5"/>
    <mergeCell ref="B4:B5"/>
    <mergeCell ref="C4:C5"/>
    <mergeCell ref="D4:D5"/>
    <mergeCell ref="E4:I4"/>
    <mergeCell ref="J4:J5"/>
  </mergeCells>
  <printOptions horizontalCentered="1"/>
  <pageMargins left="0.39370078740157483" right="0.31496062992125984" top="0.39370078740157483" bottom="0.39370078740157483" header="0.31496062992125984" footer="0.23622047244094491"/>
  <pageSetup paperSize="9" scale="80" fitToHeight="0" orientation="landscape" horizont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1"/>
  <sheetViews>
    <sheetView zoomScale="90" zoomScaleNormal="9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E10" sqref="E10"/>
    </sheetView>
  </sheetViews>
  <sheetFormatPr defaultColWidth="9" defaultRowHeight="24" x14ac:dyDescent="0.55000000000000004"/>
  <cols>
    <col min="1" max="1" width="27.75" style="43" customWidth="1"/>
    <col min="2" max="2" width="55.75" style="43" customWidth="1"/>
    <col min="3" max="3" width="9" style="43"/>
    <col min="4" max="4" width="9.5" style="43" customWidth="1"/>
    <col min="5" max="9" width="9.5" style="45" customWidth="1"/>
    <col min="10" max="10" width="14.125" style="43" customWidth="1"/>
    <col min="11" max="16384" width="9" style="43"/>
  </cols>
  <sheetData>
    <row r="1" spans="1:10" ht="30.75" x14ac:dyDescent="0.7">
      <c r="A1" s="188" t="s">
        <v>14</v>
      </c>
      <c r="B1" s="188"/>
      <c r="C1" s="188"/>
      <c r="D1" s="188"/>
      <c r="E1" s="188"/>
      <c r="F1" s="188"/>
      <c r="G1" s="188"/>
      <c r="H1" s="188"/>
      <c r="I1" s="188"/>
      <c r="J1" s="188"/>
    </row>
    <row r="2" spans="1:10" ht="30.75" x14ac:dyDescent="0.7">
      <c r="A2" s="189" t="s">
        <v>15</v>
      </c>
      <c r="B2" s="189"/>
      <c r="C2" s="189"/>
      <c r="D2" s="189"/>
      <c r="E2" s="189"/>
      <c r="F2" s="189"/>
      <c r="G2" s="189"/>
      <c r="H2" s="189"/>
      <c r="I2" s="189"/>
      <c r="J2" s="189"/>
    </row>
    <row r="3" spans="1:10" ht="9.75" customHeight="1" x14ac:dyDescent="0.55000000000000004">
      <c r="A3" s="44"/>
    </row>
    <row r="4" spans="1:10" ht="20.45" customHeight="1" x14ac:dyDescent="0.55000000000000004">
      <c r="A4" s="162" t="s">
        <v>29</v>
      </c>
      <c r="B4" s="162" t="s">
        <v>30</v>
      </c>
      <c r="C4" s="164" t="s">
        <v>0</v>
      </c>
      <c r="D4" s="165" t="s">
        <v>1</v>
      </c>
      <c r="E4" s="190" t="s">
        <v>2</v>
      </c>
      <c r="F4" s="191"/>
      <c r="G4" s="191"/>
      <c r="H4" s="191"/>
      <c r="I4" s="192"/>
      <c r="J4" s="170" t="s">
        <v>17</v>
      </c>
    </row>
    <row r="5" spans="1:10" ht="20.45" customHeight="1" x14ac:dyDescent="0.55000000000000004">
      <c r="A5" s="163"/>
      <c r="B5" s="163"/>
      <c r="C5" s="164"/>
      <c r="D5" s="166"/>
      <c r="E5" s="46">
        <v>2560</v>
      </c>
      <c r="F5" s="46">
        <v>2561</v>
      </c>
      <c r="G5" s="46">
        <v>2562</v>
      </c>
      <c r="H5" s="46">
        <v>2563</v>
      </c>
      <c r="I5" s="46">
        <v>2564</v>
      </c>
      <c r="J5" s="171"/>
    </row>
    <row r="6" spans="1:10" ht="20.45" customHeight="1" x14ac:dyDescent="0.55000000000000004">
      <c r="A6" s="47" t="s">
        <v>3</v>
      </c>
      <c r="B6" s="47" t="s">
        <v>16</v>
      </c>
      <c r="C6" s="48"/>
      <c r="D6" s="49"/>
      <c r="E6" s="50"/>
      <c r="F6" s="50"/>
      <c r="G6" s="50"/>
      <c r="H6" s="50"/>
      <c r="I6" s="50"/>
      <c r="J6" s="51"/>
    </row>
    <row r="7" spans="1:10" ht="20.45" customHeight="1" x14ac:dyDescent="0.55000000000000004">
      <c r="A7" s="52" t="s">
        <v>4</v>
      </c>
      <c r="B7" s="53" t="s">
        <v>19</v>
      </c>
      <c r="C7" s="54"/>
      <c r="D7" s="55"/>
      <c r="E7" s="56"/>
      <c r="F7" s="56"/>
      <c r="G7" s="56"/>
      <c r="H7" s="56"/>
      <c r="I7" s="56"/>
      <c r="J7" s="51" t="s">
        <v>18</v>
      </c>
    </row>
    <row r="8" spans="1:10" ht="20.45" customHeight="1" x14ac:dyDescent="0.55000000000000004">
      <c r="A8" s="52" t="s">
        <v>5</v>
      </c>
      <c r="B8" s="57" t="s">
        <v>82</v>
      </c>
      <c r="C8" s="54"/>
      <c r="D8" s="55"/>
      <c r="E8" s="56"/>
      <c r="F8" s="56"/>
      <c r="G8" s="56"/>
      <c r="H8" s="56"/>
      <c r="I8" s="56"/>
      <c r="J8" s="51"/>
    </row>
    <row r="9" spans="1:10" ht="20.45" customHeight="1" x14ac:dyDescent="0.55000000000000004">
      <c r="A9" s="58" t="s">
        <v>6</v>
      </c>
      <c r="B9" s="59" t="s">
        <v>20</v>
      </c>
      <c r="C9" s="54"/>
      <c r="D9" s="55"/>
      <c r="E9" s="56"/>
      <c r="F9" s="56"/>
      <c r="G9" s="56"/>
      <c r="H9" s="56"/>
      <c r="I9" s="56"/>
      <c r="J9" s="51" t="s">
        <v>92</v>
      </c>
    </row>
    <row r="10" spans="1:10" ht="20.45" customHeight="1" x14ac:dyDescent="0.55000000000000004">
      <c r="A10" s="52"/>
      <c r="B10" s="57" t="s">
        <v>82</v>
      </c>
      <c r="C10" s="54"/>
      <c r="D10" s="54"/>
      <c r="E10" s="56"/>
      <c r="F10" s="56"/>
      <c r="G10" s="56"/>
      <c r="H10" s="56"/>
      <c r="I10" s="56"/>
      <c r="J10" s="60"/>
    </row>
    <row r="11" spans="1:10" ht="48" x14ac:dyDescent="0.55000000000000004">
      <c r="A11" s="58"/>
      <c r="B11" s="61" t="s">
        <v>21</v>
      </c>
      <c r="C11" s="54"/>
      <c r="D11" s="54"/>
      <c r="E11" s="56"/>
      <c r="F11" s="56"/>
      <c r="G11" s="56"/>
      <c r="H11" s="56"/>
      <c r="I11" s="56"/>
      <c r="J11" s="60" t="s">
        <v>22</v>
      </c>
    </row>
    <row r="12" spans="1:10" x14ac:dyDescent="0.55000000000000004">
      <c r="A12" s="58"/>
      <c r="B12" s="57" t="s">
        <v>82</v>
      </c>
      <c r="C12" s="54"/>
      <c r="D12" s="54"/>
      <c r="E12" s="56"/>
      <c r="F12" s="56"/>
      <c r="G12" s="56"/>
      <c r="H12" s="56"/>
      <c r="I12" s="56"/>
      <c r="J12" s="60"/>
    </row>
    <row r="13" spans="1:10" x14ac:dyDescent="0.55000000000000004">
      <c r="A13" s="62"/>
      <c r="B13" s="66" t="s">
        <v>23</v>
      </c>
      <c r="C13" s="54"/>
      <c r="D13" s="54"/>
      <c r="E13" s="56"/>
      <c r="F13" s="56"/>
      <c r="G13" s="56"/>
      <c r="H13" s="56"/>
      <c r="I13" s="56"/>
      <c r="J13" s="184" t="s">
        <v>24</v>
      </c>
    </row>
    <row r="14" spans="1:10" x14ac:dyDescent="0.55000000000000004">
      <c r="A14" s="62"/>
      <c r="B14" s="57" t="s">
        <v>82</v>
      </c>
      <c r="C14" s="54"/>
      <c r="D14" s="54"/>
      <c r="E14" s="56"/>
      <c r="F14" s="56"/>
      <c r="G14" s="56"/>
      <c r="H14" s="56"/>
      <c r="I14" s="56"/>
      <c r="J14" s="185"/>
    </row>
    <row r="15" spans="1:10" x14ac:dyDescent="0.55000000000000004">
      <c r="A15" s="62"/>
      <c r="B15" s="59" t="s">
        <v>26</v>
      </c>
      <c r="C15" s="54"/>
      <c r="D15" s="62"/>
      <c r="E15" s="56"/>
      <c r="F15" s="56"/>
      <c r="G15" s="56"/>
      <c r="H15" s="56"/>
      <c r="I15" s="56"/>
      <c r="J15" s="60" t="s">
        <v>25</v>
      </c>
    </row>
    <row r="16" spans="1:10" x14ac:dyDescent="0.55000000000000004">
      <c r="A16" s="62"/>
      <c r="B16" s="57" t="s">
        <v>82</v>
      </c>
      <c r="C16" s="54"/>
      <c r="D16" s="62"/>
      <c r="E16" s="56"/>
      <c r="F16" s="56"/>
      <c r="G16" s="56"/>
      <c r="H16" s="56"/>
      <c r="I16" s="56"/>
      <c r="J16" s="60"/>
    </row>
    <row r="17" spans="1:10" ht="20.45" customHeight="1" x14ac:dyDescent="0.55000000000000004">
      <c r="A17" s="62"/>
      <c r="B17" s="59" t="s">
        <v>27</v>
      </c>
      <c r="C17" s="54"/>
      <c r="D17" s="62"/>
      <c r="E17" s="56"/>
      <c r="F17" s="56"/>
      <c r="G17" s="56"/>
      <c r="H17" s="56"/>
      <c r="I17" s="56"/>
      <c r="J17" s="60" t="s">
        <v>25</v>
      </c>
    </row>
    <row r="18" spans="1:10" ht="20.45" customHeight="1" x14ac:dyDescent="0.55000000000000004">
      <c r="A18" s="62"/>
      <c r="B18" s="57" t="s">
        <v>82</v>
      </c>
      <c r="C18" s="63"/>
      <c r="D18" s="64"/>
      <c r="E18" s="65"/>
      <c r="F18" s="65"/>
      <c r="G18" s="65"/>
      <c r="H18" s="65"/>
      <c r="I18" s="65"/>
      <c r="J18" s="60"/>
    </row>
    <row r="19" spans="1:10" ht="20.25" customHeight="1" x14ac:dyDescent="0.55000000000000004">
      <c r="A19" s="62"/>
      <c r="B19" s="59" t="s">
        <v>95</v>
      </c>
      <c r="C19" s="63"/>
      <c r="D19" s="64"/>
      <c r="E19" s="65"/>
      <c r="F19" s="65"/>
      <c r="G19" s="65"/>
      <c r="H19" s="65"/>
      <c r="I19" s="65"/>
      <c r="J19" s="60" t="s">
        <v>25</v>
      </c>
    </row>
    <row r="20" spans="1:10" ht="20.45" customHeight="1" x14ac:dyDescent="0.55000000000000004">
      <c r="A20" s="62"/>
      <c r="B20" s="57" t="s">
        <v>82</v>
      </c>
      <c r="C20" s="63"/>
      <c r="D20" s="64"/>
      <c r="E20" s="65"/>
      <c r="F20" s="65"/>
      <c r="G20" s="65"/>
      <c r="H20" s="65"/>
      <c r="I20" s="65"/>
      <c r="J20" s="60"/>
    </row>
    <row r="21" spans="1:10" ht="20.45" customHeight="1" x14ac:dyDescent="0.55000000000000004">
      <c r="A21" s="62"/>
      <c r="B21" s="59" t="s">
        <v>32</v>
      </c>
      <c r="C21" s="63"/>
      <c r="D21" s="62"/>
      <c r="E21" s="65"/>
      <c r="F21" s="65"/>
      <c r="G21" s="65"/>
      <c r="H21" s="65"/>
      <c r="I21" s="65"/>
      <c r="J21" s="60" t="s">
        <v>31</v>
      </c>
    </row>
    <row r="22" spans="1:10" ht="20.45" customHeight="1" x14ac:dyDescent="0.55000000000000004">
      <c r="A22" s="62"/>
      <c r="B22" s="57" t="s">
        <v>82</v>
      </c>
      <c r="C22" s="63"/>
      <c r="D22" s="64"/>
      <c r="E22" s="65"/>
      <c r="F22" s="65"/>
      <c r="G22" s="65"/>
      <c r="H22" s="65"/>
      <c r="I22" s="65"/>
      <c r="J22" s="60"/>
    </row>
    <row r="23" spans="1:10" ht="20.45" customHeight="1" x14ac:dyDescent="0.55000000000000004">
      <c r="A23" s="62"/>
      <c r="B23" s="59" t="s">
        <v>34</v>
      </c>
      <c r="C23" s="63"/>
      <c r="D23" s="64"/>
      <c r="E23" s="65"/>
      <c r="F23" s="65"/>
      <c r="G23" s="65"/>
      <c r="H23" s="65"/>
      <c r="I23" s="65"/>
      <c r="J23" s="60" t="s">
        <v>33</v>
      </c>
    </row>
    <row r="24" spans="1:10" ht="20.45" customHeight="1" x14ac:dyDescent="0.55000000000000004">
      <c r="A24" s="62"/>
      <c r="B24" s="57" t="s">
        <v>82</v>
      </c>
      <c r="C24" s="63"/>
      <c r="D24" s="64"/>
      <c r="E24" s="65"/>
      <c r="F24" s="65"/>
      <c r="G24" s="65"/>
      <c r="H24" s="65"/>
      <c r="I24" s="65"/>
      <c r="J24" s="60"/>
    </row>
    <row r="25" spans="1:10" ht="20.45" customHeight="1" x14ac:dyDescent="0.55000000000000004">
      <c r="A25" s="62"/>
      <c r="B25" s="59" t="s">
        <v>35</v>
      </c>
      <c r="C25" s="63"/>
      <c r="D25" s="64"/>
      <c r="E25" s="65"/>
      <c r="F25" s="65"/>
      <c r="G25" s="65"/>
      <c r="H25" s="65"/>
      <c r="I25" s="65"/>
      <c r="J25" s="60" t="s">
        <v>33</v>
      </c>
    </row>
    <row r="26" spans="1:10" ht="20.45" customHeight="1" x14ac:dyDescent="0.55000000000000004">
      <c r="A26" s="62"/>
      <c r="B26" s="57" t="s">
        <v>82</v>
      </c>
      <c r="C26" s="63"/>
      <c r="D26" s="64"/>
      <c r="E26" s="65"/>
      <c r="F26" s="65"/>
      <c r="G26" s="65"/>
      <c r="H26" s="65"/>
      <c r="I26" s="65"/>
      <c r="J26" s="60"/>
    </row>
    <row r="27" spans="1:10" ht="48" x14ac:dyDescent="0.55000000000000004">
      <c r="A27" s="62"/>
      <c r="B27" s="61" t="s">
        <v>36</v>
      </c>
      <c r="C27" s="63"/>
      <c r="D27" s="64"/>
      <c r="E27" s="65"/>
      <c r="F27" s="65"/>
      <c r="G27" s="65"/>
      <c r="H27" s="65"/>
      <c r="I27" s="65"/>
      <c r="J27" s="60" t="s">
        <v>33</v>
      </c>
    </row>
    <row r="28" spans="1:10" ht="20.45" customHeight="1" x14ac:dyDescent="0.55000000000000004">
      <c r="A28" s="62"/>
      <c r="B28" s="57" t="s">
        <v>82</v>
      </c>
      <c r="C28" s="63"/>
      <c r="D28" s="64"/>
      <c r="E28" s="65"/>
      <c r="F28" s="65"/>
      <c r="G28" s="65"/>
      <c r="H28" s="65"/>
      <c r="I28" s="65"/>
      <c r="J28" s="60"/>
    </row>
    <row r="29" spans="1:10" ht="20.45" customHeight="1" x14ac:dyDescent="0.55000000000000004">
      <c r="A29" s="62"/>
      <c r="B29" s="59" t="s">
        <v>37</v>
      </c>
      <c r="C29" s="63"/>
      <c r="D29" s="64"/>
      <c r="E29" s="65"/>
      <c r="F29" s="65"/>
      <c r="G29" s="65"/>
      <c r="H29" s="65"/>
      <c r="I29" s="65"/>
      <c r="J29" s="60" t="s">
        <v>33</v>
      </c>
    </row>
    <row r="30" spans="1:10" ht="20.45" customHeight="1" x14ac:dyDescent="0.55000000000000004">
      <c r="A30" s="68"/>
      <c r="B30" s="82" t="s">
        <v>82</v>
      </c>
      <c r="C30" s="70"/>
      <c r="D30" s="68"/>
      <c r="E30" s="71"/>
      <c r="F30" s="71"/>
      <c r="G30" s="71"/>
      <c r="H30" s="71"/>
      <c r="I30" s="71"/>
      <c r="J30" s="72"/>
    </row>
    <row r="31" spans="1:10" ht="20.45" customHeight="1" x14ac:dyDescent="0.55000000000000004">
      <c r="A31" s="64"/>
      <c r="B31" s="83" t="s">
        <v>38</v>
      </c>
      <c r="C31" s="63"/>
      <c r="D31" s="64"/>
      <c r="E31" s="65"/>
      <c r="F31" s="65"/>
      <c r="G31" s="65"/>
      <c r="H31" s="65"/>
      <c r="I31" s="65"/>
      <c r="J31" s="60"/>
    </row>
    <row r="32" spans="1:10" ht="20.45" customHeight="1" x14ac:dyDescent="0.55000000000000004">
      <c r="A32" s="62"/>
      <c r="B32" s="59" t="s">
        <v>39</v>
      </c>
      <c r="C32" s="63"/>
      <c r="D32" s="64"/>
      <c r="E32" s="65"/>
      <c r="F32" s="65"/>
      <c r="G32" s="65"/>
      <c r="H32" s="65"/>
      <c r="I32" s="65"/>
      <c r="J32" s="51" t="s">
        <v>18</v>
      </c>
    </row>
    <row r="33" spans="1:10" ht="20.45" customHeight="1" x14ac:dyDescent="0.55000000000000004">
      <c r="A33" s="62"/>
      <c r="B33" s="57" t="s">
        <v>82</v>
      </c>
      <c r="C33" s="63"/>
      <c r="D33" s="64"/>
      <c r="E33" s="65"/>
      <c r="F33" s="65"/>
      <c r="G33" s="65"/>
      <c r="H33" s="65"/>
      <c r="I33" s="65"/>
      <c r="J33" s="60"/>
    </row>
    <row r="34" spans="1:10" x14ac:dyDescent="0.55000000000000004">
      <c r="A34" s="62"/>
      <c r="B34" s="66" t="s">
        <v>40</v>
      </c>
      <c r="C34" s="63"/>
      <c r="D34" s="64"/>
      <c r="E34" s="65"/>
      <c r="F34" s="65"/>
      <c r="G34" s="65"/>
      <c r="H34" s="65"/>
      <c r="I34" s="65"/>
      <c r="J34" s="186" t="s">
        <v>41</v>
      </c>
    </row>
    <row r="35" spans="1:10" x14ac:dyDescent="0.55000000000000004">
      <c r="A35" s="67"/>
      <c r="B35" s="57" t="s">
        <v>82</v>
      </c>
      <c r="C35" s="63"/>
      <c r="D35" s="62"/>
      <c r="E35" s="56"/>
      <c r="F35" s="56"/>
      <c r="G35" s="56"/>
      <c r="H35" s="56"/>
      <c r="I35" s="56"/>
      <c r="J35" s="187"/>
    </row>
    <row r="36" spans="1:10" x14ac:dyDescent="0.55000000000000004">
      <c r="A36" s="67"/>
      <c r="B36" s="57" t="s">
        <v>82</v>
      </c>
      <c r="C36" s="63"/>
      <c r="D36" s="62"/>
      <c r="E36" s="56"/>
      <c r="F36" s="56"/>
      <c r="G36" s="56"/>
      <c r="H36" s="56"/>
      <c r="I36" s="56"/>
      <c r="J36" s="187"/>
    </row>
    <row r="37" spans="1:10" ht="20.45" customHeight="1" x14ac:dyDescent="0.55000000000000004">
      <c r="A37" s="62"/>
      <c r="B37" s="59" t="s">
        <v>42</v>
      </c>
      <c r="C37" s="54"/>
      <c r="D37" s="62"/>
      <c r="E37" s="56"/>
      <c r="F37" s="56"/>
      <c r="G37" s="56"/>
      <c r="H37" s="56"/>
      <c r="I37" s="56"/>
      <c r="J37" s="51" t="s">
        <v>31</v>
      </c>
    </row>
    <row r="38" spans="1:10" ht="20.45" customHeight="1" x14ac:dyDescent="0.55000000000000004">
      <c r="A38" s="62"/>
      <c r="B38" s="57" t="s">
        <v>82</v>
      </c>
      <c r="C38" s="63"/>
      <c r="D38" s="62"/>
      <c r="E38" s="65"/>
      <c r="F38" s="65"/>
      <c r="G38" s="65"/>
      <c r="H38" s="65"/>
      <c r="I38" s="65"/>
      <c r="J38" s="60"/>
    </row>
    <row r="39" spans="1:10" ht="20.45" customHeight="1" x14ac:dyDescent="0.55000000000000004">
      <c r="A39" s="68"/>
      <c r="B39" s="69"/>
      <c r="C39" s="70"/>
      <c r="D39" s="68"/>
      <c r="E39" s="71"/>
      <c r="F39" s="71"/>
      <c r="G39" s="71"/>
      <c r="H39" s="71"/>
      <c r="I39" s="71"/>
      <c r="J39" s="72"/>
    </row>
    <row r="40" spans="1:10" ht="20.45" customHeight="1" x14ac:dyDescent="0.55000000000000004">
      <c r="A40" s="73" t="s">
        <v>7</v>
      </c>
      <c r="B40" s="73" t="s">
        <v>43</v>
      </c>
      <c r="C40" s="63"/>
      <c r="D40" s="64"/>
      <c r="E40" s="65"/>
      <c r="F40" s="65"/>
      <c r="G40" s="65"/>
      <c r="H40" s="65"/>
      <c r="I40" s="65"/>
      <c r="J40" s="60"/>
    </row>
    <row r="41" spans="1:10" ht="20.45" customHeight="1" x14ac:dyDescent="0.55000000000000004">
      <c r="A41" s="74" t="s">
        <v>8</v>
      </c>
      <c r="B41" s="59" t="s">
        <v>44</v>
      </c>
      <c r="C41" s="63"/>
      <c r="D41" s="64"/>
      <c r="E41" s="65"/>
      <c r="F41" s="65"/>
      <c r="G41" s="65"/>
      <c r="H41" s="65"/>
      <c r="I41" s="65"/>
      <c r="J41" s="60" t="s">
        <v>25</v>
      </c>
    </row>
    <row r="42" spans="1:10" ht="20.45" customHeight="1" x14ac:dyDescent="0.55000000000000004">
      <c r="A42" s="74" t="s">
        <v>9</v>
      </c>
      <c r="B42" s="57" t="s">
        <v>82</v>
      </c>
      <c r="C42" s="63"/>
      <c r="D42" s="64"/>
      <c r="E42" s="65"/>
      <c r="F42" s="65"/>
      <c r="G42" s="65"/>
      <c r="H42" s="65"/>
      <c r="I42" s="65"/>
      <c r="J42" s="60"/>
    </row>
    <row r="43" spans="1:10" ht="20.45" customHeight="1" x14ac:dyDescent="0.55000000000000004">
      <c r="A43" s="74" t="s">
        <v>10</v>
      </c>
      <c r="B43" s="59" t="s">
        <v>45</v>
      </c>
      <c r="C43" s="63"/>
      <c r="D43" s="64"/>
      <c r="E43" s="65"/>
      <c r="F43" s="65"/>
      <c r="G43" s="65"/>
      <c r="H43" s="65"/>
      <c r="I43" s="65"/>
      <c r="J43" s="60" t="s">
        <v>25</v>
      </c>
    </row>
    <row r="44" spans="1:10" ht="20.45" customHeight="1" x14ac:dyDescent="0.55000000000000004">
      <c r="A44" s="74"/>
      <c r="B44" s="57" t="s">
        <v>82</v>
      </c>
      <c r="C44" s="63"/>
      <c r="D44" s="64"/>
      <c r="E44" s="65"/>
      <c r="F44" s="65"/>
      <c r="G44" s="65"/>
      <c r="H44" s="65"/>
      <c r="I44" s="65"/>
      <c r="J44" s="60"/>
    </row>
    <row r="45" spans="1:10" ht="20.45" customHeight="1" x14ac:dyDescent="0.55000000000000004">
      <c r="A45" s="74"/>
      <c r="B45" s="59" t="s">
        <v>46</v>
      </c>
      <c r="C45" s="63"/>
      <c r="D45" s="64"/>
      <c r="E45" s="65"/>
      <c r="F45" s="65"/>
      <c r="G45" s="65"/>
      <c r="H45" s="65"/>
      <c r="I45" s="65"/>
      <c r="J45" s="60" t="s">
        <v>31</v>
      </c>
    </row>
    <row r="46" spans="1:10" ht="20.45" customHeight="1" x14ac:dyDescent="0.55000000000000004">
      <c r="A46" s="74"/>
      <c r="B46" s="57" t="s">
        <v>82</v>
      </c>
      <c r="C46" s="63"/>
      <c r="D46" s="64"/>
      <c r="E46" s="65"/>
      <c r="F46" s="65"/>
      <c r="G46" s="65"/>
      <c r="H46" s="65"/>
      <c r="I46" s="65"/>
      <c r="J46" s="60"/>
    </row>
    <row r="47" spans="1:10" ht="20.45" customHeight="1" x14ac:dyDescent="0.55000000000000004">
      <c r="A47" s="62"/>
      <c r="B47" s="75" t="s">
        <v>47</v>
      </c>
      <c r="C47" s="63"/>
      <c r="D47" s="64"/>
      <c r="E47" s="65"/>
      <c r="F47" s="65"/>
      <c r="G47" s="65"/>
      <c r="H47" s="65"/>
      <c r="I47" s="65"/>
      <c r="J47" s="60"/>
    </row>
    <row r="48" spans="1:10" ht="48" x14ac:dyDescent="0.55000000000000004">
      <c r="A48" s="62"/>
      <c r="B48" s="61" t="s">
        <v>48</v>
      </c>
      <c r="C48" s="63"/>
      <c r="D48" s="64"/>
      <c r="E48" s="65"/>
      <c r="F48" s="65"/>
      <c r="G48" s="65"/>
      <c r="H48" s="65"/>
      <c r="I48" s="65"/>
      <c r="J48" s="60" t="s">
        <v>25</v>
      </c>
    </row>
    <row r="49" spans="1:10" ht="20.45" customHeight="1" x14ac:dyDescent="0.55000000000000004">
      <c r="A49" s="74"/>
      <c r="B49" s="57" t="s">
        <v>82</v>
      </c>
      <c r="C49" s="63"/>
      <c r="D49" s="64"/>
      <c r="E49" s="65"/>
      <c r="F49" s="65"/>
      <c r="G49" s="65"/>
      <c r="H49" s="65"/>
      <c r="I49" s="65"/>
      <c r="J49" s="60"/>
    </row>
    <row r="50" spans="1:10" ht="20.45" customHeight="1" x14ac:dyDescent="0.55000000000000004">
      <c r="A50" s="62"/>
      <c r="B50" s="59" t="s">
        <v>49</v>
      </c>
      <c r="C50" s="63"/>
      <c r="D50" s="64"/>
      <c r="E50" s="65"/>
      <c r="F50" s="65"/>
      <c r="G50" s="65"/>
      <c r="H50" s="65"/>
      <c r="I50" s="65"/>
      <c r="J50" s="60" t="s">
        <v>31</v>
      </c>
    </row>
    <row r="51" spans="1:10" ht="20.45" customHeight="1" x14ac:dyDescent="0.55000000000000004">
      <c r="A51" s="62"/>
      <c r="B51" s="57" t="s">
        <v>82</v>
      </c>
      <c r="C51" s="63"/>
      <c r="D51" s="64"/>
      <c r="E51" s="65"/>
      <c r="F51" s="65"/>
      <c r="G51" s="65"/>
      <c r="H51" s="65"/>
      <c r="I51" s="65"/>
      <c r="J51" s="60"/>
    </row>
    <row r="52" spans="1:10" ht="20.45" customHeight="1" x14ac:dyDescent="0.55000000000000004">
      <c r="A52" s="62"/>
      <c r="B52" s="76" t="s">
        <v>50</v>
      </c>
      <c r="C52" s="63"/>
      <c r="D52" s="64"/>
      <c r="E52" s="65"/>
      <c r="F52" s="65"/>
      <c r="G52" s="65"/>
      <c r="H52" s="65"/>
      <c r="I52" s="65"/>
      <c r="J52" s="60"/>
    </row>
    <row r="53" spans="1:10" ht="20.45" customHeight="1" x14ac:dyDescent="0.55000000000000004">
      <c r="A53" s="77"/>
      <c r="B53" s="59" t="s">
        <v>51</v>
      </c>
      <c r="C53" s="63"/>
      <c r="D53" s="78"/>
      <c r="E53" s="65"/>
      <c r="F53" s="65"/>
      <c r="G53" s="65"/>
      <c r="H53" s="65"/>
      <c r="I53" s="65"/>
      <c r="J53" s="51" t="s">
        <v>18</v>
      </c>
    </row>
    <row r="54" spans="1:10" ht="20.45" customHeight="1" x14ac:dyDescent="0.55000000000000004">
      <c r="A54" s="62"/>
      <c r="B54" s="57" t="s">
        <v>82</v>
      </c>
      <c r="C54" s="63"/>
      <c r="D54" s="64"/>
      <c r="E54" s="65"/>
      <c r="F54" s="65"/>
      <c r="G54" s="65"/>
      <c r="H54" s="65"/>
      <c r="I54" s="65"/>
      <c r="J54" s="60"/>
    </row>
    <row r="55" spans="1:10" ht="20.45" customHeight="1" x14ac:dyDescent="0.55000000000000004">
      <c r="A55" s="77"/>
      <c r="B55" s="59" t="s">
        <v>52</v>
      </c>
      <c r="C55" s="63"/>
      <c r="D55" s="78"/>
      <c r="E55" s="65"/>
      <c r="F55" s="65"/>
      <c r="G55" s="65"/>
      <c r="H55" s="65"/>
      <c r="I55" s="65"/>
      <c r="J55" s="51" t="s">
        <v>18</v>
      </c>
    </row>
    <row r="56" spans="1:10" ht="20.45" customHeight="1" x14ac:dyDescent="0.55000000000000004">
      <c r="A56" s="68"/>
      <c r="B56" s="82" t="s">
        <v>82</v>
      </c>
      <c r="C56" s="70"/>
      <c r="D56" s="68"/>
      <c r="E56" s="71"/>
      <c r="F56" s="71"/>
      <c r="G56" s="71"/>
      <c r="H56" s="71"/>
      <c r="I56" s="71"/>
      <c r="J56" s="72"/>
    </row>
    <row r="57" spans="1:10" ht="20.45" customHeight="1" x14ac:dyDescent="0.55000000000000004">
      <c r="A57" s="78"/>
      <c r="B57" s="84" t="s">
        <v>53</v>
      </c>
      <c r="C57" s="63"/>
      <c r="D57" s="78"/>
      <c r="E57" s="65"/>
      <c r="F57" s="65"/>
      <c r="G57" s="65"/>
      <c r="H57" s="65"/>
      <c r="I57" s="65"/>
      <c r="J57" s="60" t="s">
        <v>18</v>
      </c>
    </row>
    <row r="58" spans="1:10" ht="20.45" customHeight="1" x14ac:dyDescent="0.55000000000000004">
      <c r="A58" s="62"/>
      <c r="B58" s="57" t="s">
        <v>82</v>
      </c>
      <c r="C58" s="63"/>
      <c r="D58" s="64"/>
      <c r="E58" s="65"/>
      <c r="F58" s="65"/>
      <c r="G58" s="65"/>
      <c r="H58" s="65"/>
      <c r="I58" s="65"/>
      <c r="J58" s="60"/>
    </row>
    <row r="59" spans="1:10" ht="20.45" customHeight="1" x14ac:dyDescent="0.55000000000000004">
      <c r="A59" s="77"/>
      <c r="B59" s="53" t="s">
        <v>54</v>
      </c>
      <c r="C59" s="63"/>
      <c r="D59" s="78"/>
      <c r="E59" s="65"/>
      <c r="F59" s="65"/>
      <c r="G59" s="65"/>
      <c r="H59" s="65"/>
      <c r="I59" s="65"/>
      <c r="J59" s="51" t="s">
        <v>18</v>
      </c>
    </row>
    <row r="60" spans="1:10" ht="20.45" customHeight="1" x14ac:dyDescent="0.55000000000000004">
      <c r="A60" s="62"/>
      <c r="B60" s="57" t="s">
        <v>82</v>
      </c>
      <c r="C60" s="63"/>
      <c r="D60" s="64"/>
      <c r="E60" s="65"/>
      <c r="F60" s="65"/>
      <c r="G60" s="65"/>
      <c r="H60" s="65"/>
      <c r="I60" s="65"/>
      <c r="J60" s="60"/>
    </row>
    <row r="61" spans="1:10" ht="20.45" customHeight="1" x14ac:dyDescent="0.55000000000000004">
      <c r="A61" s="77"/>
      <c r="B61" s="53" t="s">
        <v>55</v>
      </c>
      <c r="C61" s="63"/>
      <c r="D61" s="78"/>
      <c r="E61" s="65"/>
      <c r="F61" s="65"/>
      <c r="G61" s="65"/>
      <c r="H61" s="65"/>
      <c r="I61" s="65"/>
      <c r="J61" s="51" t="s">
        <v>56</v>
      </c>
    </row>
    <row r="62" spans="1:10" ht="20.45" customHeight="1" x14ac:dyDescent="0.55000000000000004">
      <c r="A62" s="62"/>
      <c r="B62" s="57" t="s">
        <v>82</v>
      </c>
      <c r="C62" s="63"/>
      <c r="D62" s="64"/>
      <c r="E62" s="65"/>
      <c r="F62" s="65"/>
      <c r="G62" s="65"/>
      <c r="H62" s="65"/>
      <c r="I62" s="65"/>
      <c r="J62" s="60"/>
    </row>
    <row r="63" spans="1:10" ht="20.45" customHeight="1" x14ac:dyDescent="0.55000000000000004">
      <c r="A63" s="77"/>
      <c r="B63" s="53" t="s">
        <v>57</v>
      </c>
      <c r="C63" s="63"/>
      <c r="D63" s="78"/>
      <c r="E63" s="65"/>
      <c r="F63" s="65"/>
      <c r="G63" s="65"/>
      <c r="H63" s="65"/>
      <c r="I63" s="65"/>
      <c r="J63" s="60" t="s">
        <v>22</v>
      </c>
    </row>
    <row r="64" spans="1:10" ht="20.45" customHeight="1" x14ac:dyDescent="0.55000000000000004">
      <c r="A64" s="62"/>
      <c r="B64" s="57" t="s">
        <v>82</v>
      </c>
      <c r="C64" s="63"/>
      <c r="D64" s="64"/>
      <c r="E64" s="65"/>
      <c r="F64" s="65"/>
      <c r="G64" s="65"/>
      <c r="H64" s="65"/>
      <c r="I64" s="65"/>
      <c r="J64" s="60"/>
    </row>
    <row r="65" spans="1:10" ht="20.45" customHeight="1" x14ac:dyDescent="0.55000000000000004">
      <c r="A65" s="77"/>
      <c r="B65" s="53" t="s">
        <v>58</v>
      </c>
      <c r="C65" s="63"/>
      <c r="D65" s="78"/>
      <c r="E65" s="65"/>
      <c r="F65" s="65"/>
      <c r="G65" s="65"/>
      <c r="H65" s="65"/>
      <c r="I65" s="65"/>
      <c r="J65" s="60" t="s">
        <v>22</v>
      </c>
    </row>
    <row r="66" spans="1:10" ht="20.45" customHeight="1" x14ac:dyDescent="0.55000000000000004">
      <c r="A66" s="62"/>
      <c r="B66" s="57" t="s">
        <v>82</v>
      </c>
      <c r="C66" s="63"/>
      <c r="D66" s="64"/>
      <c r="E66" s="65"/>
      <c r="F66" s="65"/>
      <c r="G66" s="65"/>
      <c r="H66" s="65"/>
      <c r="I66" s="65"/>
      <c r="J66" s="60"/>
    </row>
    <row r="67" spans="1:10" ht="20.45" customHeight="1" x14ac:dyDescent="0.55000000000000004">
      <c r="A67" s="77"/>
      <c r="B67" s="53" t="s">
        <v>59</v>
      </c>
      <c r="C67" s="63"/>
      <c r="D67" s="78"/>
      <c r="E67" s="65"/>
      <c r="F67" s="65"/>
      <c r="G67" s="65"/>
      <c r="H67" s="65"/>
      <c r="I67" s="65"/>
      <c r="J67" s="51" t="s">
        <v>56</v>
      </c>
    </row>
    <row r="68" spans="1:10" ht="20.45" customHeight="1" x14ac:dyDescent="0.55000000000000004">
      <c r="A68" s="62"/>
      <c r="B68" s="57" t="s">
        <v>82</v>
      </c>
      <c r="C68" s="63"/>
      <c r="D68" s="64"/>
      <c r="E68" s="65"/>
      <c r="F68" s="65"/>
      <c r="G68" s="65"/>
      <c r="H68" s="65"/>
      <c r="I68" s="65"/>
      <c r="J68" s="60"/>
    </row>
    <row r="69" spans="1:10" ht="20.45" customHeight="1" x14ac:dyDescent="0.55000000000000004">
      <c r="A69" s="77"/>
      <c r="B69" s="53" t="s">
        <v>61</v>
      </c>
      <c r="C69" s="63"/>
      <c r="D69" s="78"/>
      <c r="E69" s="65"/>
      <c r="F69" s="65"/>
      <c r="G69" s="65"/>
      <c r="H69" s="65"/>
      <c r="I69" s="65"/>
      <c r="J69" s="51" t="s">
        <v>60</v>
      </c>
    </row>
    <row r="70" spans="1:10" ht="20.45" customHeight="1" x14ac:dyDescent="0.55000000000000004">
      <c r="A70" s="62"/>
      <c r="B70" s="57" t="s">
        <v>82</v>
      </c>
      <c r="C70" s="63"/>
      <c r="D70" s="64"/>
      <c r="E70" s="65"/>
      <c r="F70" s="65"/>
      <c r="G70" s="65"/>
      <c r="H70" s="65"/>
      <c r="I70" s="65"/>
      <c r="J70" s="60"/>
    </row>
    <row r="71" spans="1:10" ht="20.45" customHeight="1" x14ac:dyDescent="0.55000000000000004">
      <c r="A71" s="77"/>
      <c r="B71" s="53" t="s">
        <v>62</v>
      </c>
      <c r="C71" s="63"/>
      <c r="D71" s="78"/>
      <c r="E71" s="65"/>
      <c r="F71" s="65"/>
      <c r="G71" s="65"/>
      <c r="H71" s="65"/>
      <c r="I71" s="65"/>
      <c r="J71" s="60" t="s">
        <v>22</v>
      </c>
    </row>
    <row r="72" spans="1:10" ht="20.45" customHeight="1" x14ac:dyDescent="0.55000000000000004">
      <c r="A72" s="62"/>
      <c r="B72" s="57" t="s">
        <v>82</v>
      </c>
      <c r="C72" s="63"/>
      <c r="D72" s="64"/>
      <c r="E72" s="65"/>
      <c r="F72" s="65"/>
      <c r="G72" s="65"/>
      <c r="H72" s="65"/>
      <c r="I72" s="65"/>
      <c r="J72" s="60"/>
    </row>
    <row r="73" spans="1:10" ht="20.45" customHeight="1" x14ac:dyDescent="0.55000000000000004">
      <c r="A73" s="77"/>
      <c r="B73" s="53" t="s">
        <v>64</v>
      </c>
      <c r="C73" s="63"/>
      <c r="D73" s="78"/>
      <c r="E73" s="65"/>
      <c r="F73" s="65"/>
      <c r="G73" s="65"/>
      <c r="H73" s="65"/>
      <c r="I73" s="65"/>
      <c r="J73" s="60" t="s">
        <v>63</v>
      </c>
    </row>
    <row r="74" spans="1:10" ht="20.45" customHeight="1" x14ac:dyDescent="0.55000000000000004">
      <c r="A74" s="62"/>
      <c r="B74" s="57" t="s">
        <v>82</v>
      </c>
      <c r="C74" s="63"/>
      <c r="D74" s="64"/>
      <c r="E74" s="65"/>
      <c r="F74" s="65"/>
      <c r="G74" s="65"/>
      <c r="H74" s="65"/>
      <c r="I74" s="65"/>
      <c r="J74" s="60"/>
    </row>
    <row r="75" spans="1:10" ht="20.45" customHeight="1" x14ac:dyDescent="0.55000000000000004">
      <c r="A75" s="77"/>
      <c r="B75" s="53" t="s">
        <v>65</v>
      </c>
      <c r="C75" s="63"/>
      <c r="D75" s="78"/>
      <c r="E75" s="65"/>
      <c r="F75" s="65"/>
      <c r="G75" s="65"/>
      <c r="H75" s="65"/>
      <c r="I75" s="65"/>
      <c r="J75" s="60" t="s">
        <v>25</v>
      </c>
    </row>
    <row r="76" spans="1:10" ht="20.45" customHeight="1" x14ac:dyDescent="0.55000000000000004">
      <c r="A76" s="62"/>
      <c r="B76" s="57" t="s">
        <v>82</v>
      </c>
      <c r="C76" s="63"/>
      <c r="D76" s="64"/>
      <c r="E76" s="65"/>
      <c r="F76" s="65"/>
      <c r="G76" s="65"/>
      <c r="H76" s="65"/>
      <c r="I76" s="65"/>
      <c r="J76" s="60"/>
    </row>
    <row r="77" spans="1:10" ht="20.45" customHeight="1" x14ac:dyDescent="0.55000000000000004">
      <c r="A77" s="77"/>
      <c r="B77" s="53" t="s">
        <v>66</v>
      </c>
      <c r="C77" s="63"/>
      <c r="D77" s="78"/>
      <c r="E77" s="65"/>
      <c r="F77" s="65"/>
      <c r="G77" s="65"/>
      <c r="H77" s="65"/>
      <c r="I77" s="65"/>
      <c r="J77" s="60" t="s">
        <v>25</v>
      </c>
    </row>
    <row r="78" spans="1:10" ht="20.45" customHeight="1" x14ac:dyDescent="0.55000000000000004">
      <c r="A78" s="62"/>
      <c r="B78" s="57" t="s">
        <v>82</v>
      </c>
      <c r="C78" s="63"/>
      <c r="D78" s="64"/>
      <c r="E78" s="65"/>
      <c r="F78" s="65"/>
      <c r="G78" s="65"/>
      <c r="H78" s="65"/>
      <c r="I78" s="65"/>
      <c r="J78" s="60"/>
    </row>
    <row r="79" spans="1:10" ht="20.45" customHeight="1" x14ac:dyDescent="0.55000000000000004">
      <c r="A79" s="77"/>
      <c r="B79" s="53" t="s">
        <v>67</v>
      </c>
      <c r="C79" s="63"/>
      <c r="D79" s="64"/>
      <c r="E79" s="65"/>
      <c r="F79" s="65"/>
      <c r="G79" s="65"/>
      <c r="H79" s="65"/>
      <c r="I79" s="65"/>
      <c r="J79" s="60" t="s">
        <v>31</v>
      </c>
    </row>
    <row r="80" spans="1:10" ht="20.45" customHeight="1" x14ac:dyDescent="0.55000000000000004">
      <c r="A80" s="62"/>
      <c r="B80" s="57" t="s">
        <v>82</v>
      </c>
      <c r="C80" s="63"/>
      <c r="D80" s="64"/>
      <c r="E80" s="65"/>
      <c r="F80" s="65"/>
      <c r="G80" s="65"/>
      <c r="H80" s="65"/>
      <c r="I80" s="65"/>
      <c r="J80" s="60"/>
    </row>
    <row r="81" spans="1:10" ht="20.45" customHeight="1" x14ac:dyDescent="0.55000000000000004">
      <c r="A81" s="77"/>
      <c r="B81" s="53" t="s">
        <v>68</v>
      </c>
      <c r="C81" s="63"/>
      <c r="D81" s="64"/>
      <c r="E81" s="65"/>
      <c r="F81" s="65"/>
      <c r="G81" s="65"/>
      <c r="H81" s="65"/>
      <c r="I81" s="65"/>
      <c r="J81" s="60" t="s">
        <v>31</v>
      </c>
    </row>
    <row r="82" spans="1:10" ht="20.45" customHeight="1" x14ac:dyDescent="0.55000000000000004">
      <c r="A82" s="62"/>
      <c r="B82" s="57" t="s">
        <v>82</v>
      </c>
      <c r="C82" s="63"/>
      <c r="D82" s="64"/>
      <c r="E82" s="65"/>
      <c r="F82" s="65"/>
      <c r="G82" s="65"/>
      <c r="H82" s="65"/>
      <c r="I82" s="65"/>
      <c r="J82" s="60"/>
    </row>
    <row r="83" spans="1:10" ht="20.45" customHeight="1" x14ac:dyDescent="0.55000000000000004">
      <c r="A83" s="68"/>
      <c r="B83" s="82"/>
      <c r="C83" s="70"/>
      <c r="D83" s="68"/>
      <c r="E83" s="71"/>
      <c r="F83" s="71"/>
      <c r="G83" s="71"/>
      <c r="H83" s="71"/>
      <c r="I83" s="71"/>
      <c r="J83" s="72"/>
    </row>
    <row r="84" spans="1:10" ht="20.45" customHeight="1" x14ac:dyDescent="0.55000000000000004">
      <c r="A84" s="78"/>
      <c r="B84" s="85" t="s">
        <v>69</v>
      </c>
      <c r="C84" s="63"/>
      <c r="D84" s="64"/>
      <c r="E84" s="65"/>
      <c r="F84" s="65"/>
      <c r="G84" s="65"/>
      <c r="H84" s="65"/>
      <c r="I84" s="65"/>
      <c r="J84" s="60" t="s">
        <v>31</v>
      </c>
    </row>
    <row r="85" spans="1:10" ht="20.45" customHeight="1" x14ac:dyDescent="0.55000000000000004">
      <c r="A85" s="62"/>
      <c r="B85" s="57" t="s">
        <v>82</v>
      </c>
      <c r="C85" s="63"/>
      <c r="D85" s="64"/>
      <c r="E85" s="65"/>
      <c r="F85" s="65"/>
      <c r="G85" s="65"/>
      <c r="H85" s="65"/>
      <c r="I85" s="65"/>
      <c r="J85" s="60"/>
    </row>
    <row r="86" spans="1:10" ht="20.45" customHeight="1" x14ac:dyDescent="0.55000000000000004">
      <c r="A86" s="77"/>
      <c r="B86" s="53" t="s">
        <v>70</v>
      </c>
      <c r="C86" s="63"/>
      <c r="D86" s="78"/>
      <c r="E86" s="65"/>
      <c r="F86" s="65"/>
      <c r="G86" s="65"/>
      <c r="H86" s="65"/>
      <c r="I86" s="65"/>
      <c r="J86" s="60" t="s">
        <v>33</v>
      </c>
    </row>
    <row r="87" spans="1:10" ht="20.45" customHeight="1" x14ac:dyDescent="0.55000000000000004">
      <c r="A87" s="62"/>
      <c r="B87" s="57" t="s">
        <v>82</v>
      </c>
      <c r="C87" s="63"/>
      <c r="D87" s="64"/>
      <c r="E87" s="65"/>
      <c r="F87" s="65"/>
      <c r="G87" s="65"/>
      <c r="H87" s="65"/>
      <c r="I87" s="65"/>
      <c r="J87" s="60"/>
    </row>
    <row r="88" spans="1:10" ht="20.45" customHeight="1" x14ac:dyDescent="0.55000000000000004">
      <c r="A88" s="77"/>
      <c r="B88" s="53" t="s">
        <v>71</v>
      </c>
      <c r="C88" s="63"/>
      <c r="D88" s="78"/>
      <c r="E88" s="65"/>
      <c r="F88" s="65"/>
      <c r="G88" s="65"/>
      <c r="H88" s="65"/>
      <c r="I88" s="65"/>
      <c r="J88" s="60" t="s">
        <v>33</v>
      </c>
    </row>
    <row r="89" spans="1:10" ht="20.45" customHeight="1" x14ac:dyDescent="0.55000000000000004">
      <c r="A89" s="62"/>
      <c r="B89" s="57" t="s">
        <v>82</v>
      </c>
      <c r="C89" s="63"/>
      <c r="D89" s="64"/>
      <c r="E89" s="65"/>
      <c r="F89" s="65"/>
      <c r="G89" s="65"/>
      <c r="H89" s="65"/>
      <c r="I89" s="65"/>
      <c r="J89" s="60"/>
    </row>
    <row r="90" spans="1:10" ht="20.45" customHeight="1" x14ac:dyDescent="0.55000000000000004">
      <c r="A90" s="77"/>
      <c r="B90" s="53" t="s">
        <v>72</v>
      </c>
      <c r="C90" s="63"/>
      <c r="D90" s="78"/>
      <c r="E90" s="65"/>
      <c r="F90" s="65"/>
      <c r="G90" s="65"/>
      <c r="H90" s="65"/>
      <c r="I90" s="65"/>
      <c r="J90" s="60" t="s">
        <v>33</v>
      </c>
    </row>
    <row r="91" spans="1:10" ht="20.45" customHeight="1" x14ac:dyDescent="0.55000000000000004">
      <c r="A91" s="62"/>
      <c r="B91" s="57" t="s">
        <v>82</v>
      </c>
      <c r="C91" s="63"/>
      <c r="D91" s="64"/>
      <c r="E91" s="65"/>
      <c r="F91" s="65"/>
      <c r="G91" s="65"/>
      <c r="H91" s="65"/>
      <c r="I91" s="65"/>
      <c r="J91" s="60"/>
    </row>
    <row r="92" spans="1:10" ht="20.45" customHeight="1" x14ac:dyDescent="0.55000000000000004">
      <c r="A92" s="77"/>
      <c r="B92" s="53" t="s">
        <v>73</v>
      </c>
      <c r="C92" s="63"/>
      <c r="D92" s="78"/>
      <c r="E92" s="65"/>
      <c r="F92" s="65"/>
      <c r="G92" s="65"/>
      <c r="H92" s="65"/>
      <c r="I92" s="65"/>
      <c r="J92" s="60" t="s">
        <v>33</v>
      </c>
    </row>
    <row r="93" spans="1:10" ht="20.45" customHeight="1" x14ac:dyDescent="0.55000000000000004">
      <c r="A93" s="62"/>
      <c r="B93" s="57" t="s">
        <v>82</v>
      </c>
      <c r="C93" s="63"/>
      <c r="D93" s="64"/>
      <c r="E93" s="65"/>
      <c r="F93" s="65"/>
      <c r="G93" s="65"/>
      <c r="H93" s="65"/>
      <c r="I93" s="65"/>
      <c r="J93" s="60"/>
    </row>
    <row r="94" spans="1:10" ht="20.45" customHeight="1" x14ac:dyDescent="0.55000000000000004">
      <c r="A94" s="77"/>
      <c r="B94" s="53" t="s">
        <v>74</v>
      </c>
      <c r="C94" s="63"/>
      <c r="D94" s="78"/>
      <c r="E94" s="65"/>
      <c r="F94" s="65"/>
      <c r="G94" s="65"/>
      <c r="H94" s="65"/>
      <c r="I94" s="65"/>
      <c r="J94" s="60" t="s">
        <v>33</v>
      </c>
    </row>
    <row r="95" spans="1:10" ht="20.45" customHeight="1" x14ac:dyDescent="0.55000000000000004">
      <c r="A95" s="62"/>
      <c r="B95" s="57" t="s">
        <v>82</v>
      </c>
      <c r="C95" s="63"/>
      <c r="D95" s="64"/>
      <c r="E95" s="65"/>
      <c r="F95" s="65"/>
      <c r="G95" s="65"/>
      <c r="H95" s="65"/>
      <c r="I95" s="65"/>
      <c r="J95" s="60"/>
    </row>
    <row r="96" spans="1:10" ht="20.45" customHeight="1" x14ac:dyDescent="0.55000000000000004">
      <c r="A96" s="77"/>
      <c r="B96" s="53" t="s">
        <v>75</v>
      </c>
      <c r="C96" s="54"/>
      <c r="D96" s="77"/>
      <c r="E96" s="56"/>
      <c r="F96" s="56"/>
      <c r="G96" s="56"/>
      <c r="H96" s="56"/>
      <c r="I96" s="56"/>
      <c r="J96" s="51" t="s">
        <v>33</v>
      </c>
    </row>
    <row r="97" spans="1:10" ht="20.45" customHeight="1" x14ac:dyDescent="0.55000000000000004">
      <c r="A97" s="68"/>
      <c r="B97" s="82" t="s">
        <v>82</v>
      </c>
      <c r="C97" s="70"/>
      <c r="D97" s="68"/>
      <c r="E97" s="71"/>
      <c r="F97" s="71"/>
      <c r="G97" s="71"/>
      <c r="H97" s="71"/>
      <c r="I97" s="71"/>
      <c r="J97" s="72"/>
    </row>
    <row r="98" spans="1:10" ht="20.45" customHeight="1" x14ac:dyDescent="0.55000000000000004">
      <c r="A98" s="73" t="s">
        <v>11</v>
      </c>
      <c r="B98" s="73" t="s">
        <v>76</v>
      </c>
      <c r="C98" s="63"/>
      <c r="D98" s="78"/>
      <c r="E98" s="65"/>
      <c r="F98" s="65"/>
      <c r="G98" s="65"/>
      <c r="H98" s="65"/>
      <c r="I98" s="65"/>
      <c r="J98" s="60"/>
    </row>
    <row r="99" spans="1:10" ht="20.45" customHeight="1" x14ac:dyDescent="0.55000000000000004">
      <c r="A99" s="74" t="s">
        <v>12</v>
      </c>
      <c r="B99" s="53" t="s">
        <v>77</v>
      </c>
      <c r="C99" s="63"/>
      <c r="D99" s="78"/>
      <c r="E99" s="65"/>
      <c r="F99" s="65"/>
      <c r="G99" s="65"/>
      <c r="H99" s="65"/>
      <c r="I99" s="65"/>
      <c r="J99" s="51" t="s">
        <v>18</v>
      </c>
    </row>
    <row r="100" spans="1:10" ht="20.45" customHeight="1" x14ac:dyDescent="0.55000000000000004">
      <c r="A100" s="74" t="s">
        <v>13</v>
      </c>
      <c r="B100" s="57" t="s">
        <v>82</v>
      </c>
      <c r="C100" s="63"/>
      <c r="D100" s="78"/>
      <c r="E100" s="65"/>
      <c r="F100" s="65"/>
      <c r="G100" s="65"/>
      <c r="H100" s="65"/>
      <c r="I100" s="65"/>
      <c r="J100" s="51"/>
    </row>
    <row r="101" spans="1:10" ht="20.45" customHeight="1" x14ac:dyDescent="0.55000000000000004">
      <c r="A101" s="74"/>
      <c r="B101" s="53" t="s">
        <v>78</v>
      </c>
      <c r="C101" s="63"/>
      <c r="D101" s="78"/>
      <c r="E101" s="65"/>
      <c r="F101" s="65"/>
      <c r="G101" s="65"/>
      <c r="H101" s="65"/>
      <c r="I101" s="65"/>
      <c r="J101" s="51" t="s">
        <v>18</v>
      </c>
    </row>
    <row r="102" spans="1:10" ht="20.45" customHeight="1" x14ac:dyDescent="0.55000000000000004">
      <c r="A102" s="74"/>
      <c r="B102" s="57" t="s">
        <v>82</v>
      </c>
      <c r="C102" s="63"/>
      <c r="D102" s="78"/>
      <c r="E102" s="65"/>
      <c r="F102" s="65"/>
      <c r="G102" s="65"/>
      <c r="H102" s="65"/>
      <c r="I102" s="65"/>
      <c r="J102" s="60"/>
    </row>
    <row r="103" spans="1:10" ht="20.45" customHeight="1" x14ac:dyDescent="0.55000000000000004">
      <c r="A103" s="77"/>
      <c r="B103" s="53" t="s">
        <v>79</v>
      </c>
      <c r="C103" s="63"/>
      <c r="D103" s="78"/>
      <c r="E103" s="65"/>
      <c r="F103" s="65"/>
      <c r="G103" s="65"/>
      <c r="H103" s="65"/>
      <c r="I103" s="65"/>
      <c r="J103" s="60" t="s">
        <v>25</v>
      </c>
    </row>
    <row r="104" spans="1:10" ht="20.45" customHeight="1" x14ac:dyDescent="0.55000000000000004">
      <c r="A104" s="74"/>
      <c r="B104" s="57" t="s">
        <v>82</v>
      </c>
      <c r="C104" s="63"/>
      <c r="D104" s="78"/>
      <c r="E104" s="65"/>
      <c r="F104" s="65"/>
      <c r="G104" s="65"/>
      <c r="H104" s="65"/>
      <c r="I104" s="65"/>
      <c r="J104" s="60"/>
    </row>
    <row r="105" spans="1:10" ht="20.45" customHeight="1" x14ac:dyDescent="0.55000000000000004">
      <c r="A105" s="77"/>
      <c r="B105" s="53" t="s">
        <v>80</v>
      </c>
      <c r="C105" s="63"/>
      <c r="D105" s="62"/>
      <c r="E105" s="65"/>
      <c r="F105" s="65"/>
      <c r="G105" s="65"/>
      <c r="H105" s="65"/>
      <c r="I105" s="65"/>
      <c r="J105" s="60" t="s">
        <v>31</v>
      </c>
    </row>
    <row r="106" spans="1:10" ht="20.45" customHeight="1" x14ac:dyDescent="0.55000000000000004">
      <c r="A106" s="74"/>
      <c r="B106" s="57" t="s">
        <v>82</v>
      </c>
      <c r="C106" s="63"/>
      <c r="D106" s="78"/>
      <c r="E106" s="65"/>
      <c r="F106" s="65"/>
      <c r="G106" s="65"/>
      <c r="H106" s="65"/>
      <c r="I106" s="65"/>
      <c r="J106" s="60"/>
    </row>
    <row r="107" spans="1:10" ht="20.45" customHeight="1" x14ac:dyDescent="0.55000000000000004">
      <c r="A107" s="77"/>
      <c r="B107" s="53" t="s">
        <v>93</v>
      </c>
      <c r="C107" s="63"/>
      <c r="D107" s="78"/>
      <c r="E107" s="65"/>
      <c r="F107" s="65"/>
      <c r="G107" s="65"/>
      <c r="H107" s="65"/>
      <c r="I107" s="65"/>
      <c r="J107" s="60" t="s">
        <v>25</v>
      </c>
    </row>
    <row r="108" spans="1:10" ht="20.45" customHeight="1" x14ac:dyDescent="0.55000000000000004">
      <c r="A108" s="74"/>
      <c r="B108" s="57" t="s">
        <v>82</v>
      </c>
      <c r="C108" s="63"/>
      <c r="D108" s="78"/>
      <c r="E108" s="65"/>
      <c r="F108" s="65"/>
      <c r="G108" s="65"/>
      <c r="H108" s="65"/>
      <c r="I108" s="65"/>
      <c r="J108" s="60"/>
    </row>
    <row r="109" spans="1:10" ht="20.45" customHeight="1" x14ac:dyDescent="0.55000000000000004">
      <c r="A109" s="77"/>
      <c r="B109" s="59" t="s">
        <v>94</v>
      </c>
      <c r="C109" s="63"/>
      <c r="D109" s="78"/>
      <c r="E109" s="65"/>
      <c r="F109" s="65"/>
      <c r="G109" s="65"/>
      <c r="H109" s="65"/>
      <c r="I109" s="65"/>
      <c r="J109" s="60" t="s">
        <v>25</v>
      </c>
    </row>
    <row r="110" spans="1:10" ht="20.45" customHeight="1" x14ac:dyDescent="0.55000000000000004">
      <c r="A110" s="80"/>
      <c r="B110" s="82" t="s">
        <v>82</v>
      </c>
      <c r="C110" s="70"/>
      <c r="D110" s="79"/>
      <c r="E110" s="71"/>
      <c r="F110" s="71"/>
      <c r="G110" s="71"/>
      <c r="H110" s="71"/>
      <c r="I110" s="71"/>
      <c r="J110" s="72"/>
    </row>
    <row r="111" spans="1:10" x14ac:dyDescent="0.55000000000000004">
      <c r="B111" s="81"/>
    </row>
  </sheetData>
  <mergeCells count="10">
    <mergeCell ref="J13:J14"/>
    <mergeCell ref="J34:J36"/>
    <mergeCell ref="A1:J1"/>
    <mergeCell ref="A2:J2"/>
    <mergeCell ref="A4:A5"/>
    <mergeCell ref="B4:B5"/>
    <mergeCell ref="C4:C5"/>
    <mergeCell ref="D4:D5"/>
    <mergeCell ref="E4:I4"/>
    <mergeCell ref="J4:J5"/>
  </mergeCells>
  <printOptions horizontalCentered="1"/>
  <pageMargins left="0.39370078740157483" right="0.31496062992125984" top="0.39370078740157483" bottom="0.39370078740157483" header="0.31496062992125984" footer="0.23622047244094491"/>
  <pageSetup paperSize="9" scale="80" fitToHeight="0" orientation="landscape" horizont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129"/>
  <sheetViews>
    <sheetView tabSelected="1" zoomScale="90" zoomScaleNormal="90" workbookViewId="0">
      <pane xSplit="3" ySplit="5" topLeftCell="D120" activePane="bottomRight" state="frozen"/>
      <selection pane="topRight" activeCell="D1" sqref="D1"/>
      <selection pane="bottomLeft" activeCell="A6" sqref="A6"/>
      <selection pane="bottomRight" sqref="A1:K128"/>
    </sheetView>
  </sheetViews>
  <sheetFormatPr defaultColWidth="9" defaultRowHeight="24" x14ac:dyDescent="0.2"/>
  <cols>
    <col min="1" max="1" width="27" style="88" customWidth="1"/>
    <col min="2" max="2" width="56.375" style="88" customWidth="1"/>
    <col min="3" max="3" width="7.625" style="88" customWidth="1"/>
    <col min="4" max="4" width="9.5" style="88" customWidth="1"/>
    <col min="5" max="9" width="8.625" style="90" customWidth="1"/>
    <col min="10" max="10" width="9.875" style="90" bestFit="1" customWidth="1"/>
    <col min="11" max="11" width="13.625" style="88" customWidth="1"/>
    <col min="12" max="16384" width="9" style="88"/>
  </cols>
  <sheetData>
    <row r="1" spans="1:11" ht="30.75" x14ac:dyDescent="0.2">
      <c r="A1" s="160" t="s">
        <v>14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</row>
    <row r="2" spans="1:11" ht="30.75" x14ac:dyDescent="0.2">
      <c r="A2" s="161" t="s">
        <v>15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</row>
    <row r="3" spans="1:11" ht="12" customHeight="1" x14ac:dyDescent="0.2">
      <c r="A3" s="89"/>
    </row>
    <row r="4" spans="1:11" x14ac:dyDescent="0.2">
      <c r="A4" s="162" t="s">
        <v>29</v>
      </c>
      <c r="B4" s="162" t="s">
        <v>30</v>
      </c>
      <c r="C4" s="164" t="s">
        <v>0</v>
      </c>
      <c r="D4" s="165" t="s">
        <v>1</v>
      </c>
      <c r="E4" s="167" t="s">
        <v>2</v>
      </c>
      <c r="F4" s="168"/>
      <c r="G4" s="168"/>
      <c r="H4" s="168"/>
      <c r="I4" s="168"/>
      <c r="J4" s="169"/>
      <c r="K4" s="170" t="s">
        <v>17</v>
      </c>
    </row>
    <row r="5" spans="1:11" x14ac:dyDescent="0.2">
      <c r="A5" s="163"/>
      <c r="B5" s="163"/>
      <c r="C5" s="164"/>
      <c r="D5" s="166"/>
      <c r="E5" s="117">
        <v>2560</v>
      </c>
      <c r="F5" s="117">
        <v>2561</v>
      </c>
      <c r="G5" s="117">
        <v>2562</v>
      </c>
      <c r="H5" s="117">
        <v>2563</v>
      </c>
      <c r="I5" s="117">
        <v>2564</v>
      </c>
      <c r="J5" s="117" t="s">
        <v>208</v>
      </c>
      <c r="K5" s="171"/>
    </row>
    <row r="6" spans="1:11" x14ac:dyDescent="0.2">
      <c r="A6" s="91" t="s">
        <v>3</v>
      </c>
      <c r="B6" s="91" t="s">
        <v>16</v>
      </c>
      <c r="C6" s="92"/>
      <c r="D6" s="120"/>
      <c r="E6" s="93"/>
      <c r="F6" s="93"/>
      <c r="G6" s="93"/>
      <c r="H6" s="93"/>
      <c r="I6" s="93"/>
      <c r="J6" s="118"/>
      <c r="K6" s="51"/>
    </row>
    <row r="7" spans="1:11" x14ac:dyDescent="0.2">
      <c r="A7" s="52" t="s">
        <v>4</v>
      </c>
      <c r="B7" s="52" t="s">
        <v>96</v>
      </c>
      <c r="C7" s="77"/>
      <c r="D7" s="94"/>
      <c r="E7" s="95"/>
      <c r="F7" s="95"/>
      <c r="G7" s="95"/>
      <c r="H7" s="95"/>
      <c r="I7" s="95"/>
      <c r="J7" s="95"/>
      <c r="K7" s="51" t="s">
        <v>18</v>
      </c>
    </row>
    <row r="8" spans="1:11" x14ac:dyDescent="0.2">
      <c r="A8" s="52" t="s">
        <v>5</v>
      </c>
      <c r="B8" s="53" t="s">
        <v>97</v>
      </c>
      <c r="C8" s="77" t="s">
        <v>98</v>
      </c>
      <c r="D8" s="94" t="s">
        <v>89</v>
      </c>
      <c r="E8" s="95" t="s">
        <v>99</v>
      </c>
      <c r="F8" s="95">
        <v>1</v>
      </c>
      <c r="G8" s="95" t="s">
        <v>99</v>
      </c>
      <c r="H8" s="95">
        <v>1</v>
      </c>
      <c r="I8" s="95" t="s">
        <v>99</v>
      </c>
      <c r="J8" s="95">
        <f>SUM(E8:I8)</f>
        <v>2</v>
      </c>
      <c r="K8" s="51"/>
    </row>
    <row r="9" spans="1:11" s="149" customFormat="1" x14ac:dyDescent="0.2">
      <c r="A9" s="96" t="s">
        <v>6</v>
      </c>
      <c r="B9" s="96" t="s">
        <v>101</v>
      </c>
      <c r="C9" s="146" t="s">
        <v>124</v>
      </c>
      <c r="D9" s="147" t="s">
        <v>89</v>
      </c>
      <c r="E9" s="148">
        <f>55640+91760+96200+69160+75160+31560+34560+75200</f>
        <v>529240</v>
      </c>
      <c r="F9" s="148">
        <f t="shared" ref="F9:I9" si="0">55640+91760+96200+69160+75160+31560+34560+75200</f>
        <v>529240</v>
      </c>
      <c r="G9" s="148">
        <f t="shared" si="0"/>
        <v>529240</v>
      </c>
      <c r="H9" s="148">
        <f t="shared" si="0"/>
        <v>529240</v>
      </c>
      <c r="I9" s="148">
        <f t="shared" si="0"/>
        <v>529240</v>
      </c>
      <c r="J9" s="150">
        <f t="shared" ref="J9" si="1">SUM(E9:I9)</f>
        <v>2646200</v>
      </c>
      <c r="K9" s="108" t="s">
        <v>213</v>
      </c>
    </row>
    <row r="10" spans="1:11" s="149" customFormat="1" x14ac:dyDescent="0.2">
      <c r="A10" s="96"/>
      <c r="B10" s="119" t="s">
        <v>103</v>
      </c>
      <c r="C10" s="146" t="s">
        <v>207</v>
      </c>
      <c r="D10" s="147"/>
      <c r="E10" s="150">
        <v>62</v>
      </c>
      <c r="F10" s="150">
        <v>62</v>
      </c>
      <c r="G10" s="150">
        <v>62</v>
      </c>
      <c r="H10" s="150">
        <v>62</v>
      </c>
      <c r="I10" s="150">
        <v>62</v>
      </c>
      <c r="J10" s="150">
        <v>62</v>
      </c>
      <c r="K10" s="108"/>
    </row>
    <row r="11" spans="1:11" s="149" customFormat="1" x14ac:dyDescent="0.2">
      <c r="A11" s="96"/>
      <c r="B11" s="119" t="s">
        <v>224</v>
      </c>
      <c r="C11" s="146" t="s">
        <v>207</v>
      </c>
      <c r="D11" s="147"/>
      <c r="E11" s="150">
        <v>43</v>
      </c>
      <c r="F11" s="150">
        <v>43</v>
      </c>
      <c r="G11" s="150">
        <v>43</v>
      </c>
      <c r="H11" s="150">
        <v>43</v>
      </c>
      <c r="I11" s="150">
        <v>43</v>
      </c>
      <c r="J11" s="150">
        <v>43</v>
      </c>
      <c r="K11" s="108"/>
    </row>
    <row r="12" spans="1:11" s="149" customFormat="1" x14ac:dyDescent="0.2">
      <c r="A12" s="96"/>
      <c r="B12" s="119" t="s">
        <v>225</v>
      </c>
      <c r="C12" s="146" t="s">
        <v>86</v>
      </c>
      <c r="D12" s="147"/>
      <c r="E12" s="150">
        <v>8</v>
      </c>
      <c r="F12" s="150">
        <v>8</v>
      </c>
      <c r="G12" s="150">
        <v>8</v>
      </c>
      <c r="H12" s="150">
        <v>8</v>
      </c>
      <c r="I12" s="150">
        <v>8</v>
      </c>
      <c r="J12" s="150">
        <v>8</v>
      </c>
      <c r="K12" s="108"/>
    </row>
    <row r="13" spans="1:11" s="149" customFormat="1" x14ac:dyDescent="0.2">
      <c r="A13" s="96"/>
      <c r="B13" s="119" t="s">
        <v>104</v>
      </c>
      <c r="C13" s="146" t="s">
        <v>84</v>
      </c>
      <c r="D13" s="147"/>
      <c r="E13" s="150">
        <f>620+860</f>
        <v>1480</v>
      </c>
      <c r="F13" s="150">
        <f t="shared" ref="F13:I13" si="2">620+860</f>
        <v>1480</v>
      </c>
      <c r="G13" s="150">
        <f t="shared" si="2"/>
        <v>1480</v>
      </c>
      <c r="H13" s="150">
        <f t="shared" si="2"/>
        <v>1480</v>
      </c>
      <c r="I13" s="150">
        <f t="shared" si="2"/>
        <v>1480</v>
      </c>
      <c r="J13" s="150">
        <f t="shared" ref="J13:J41" si="3">SUM(E13:I13)</f>
        <v>7400</v>
      </c>
      <c r="K13" s="108"/>
    </row>
    <row r="14" spans="1:11" x14ac:dyDescent="0.2">
      <c r="A14" s="52"/>
      <c r="B14" s="52" t="s">
        <v>109</v>
      </c>
      <c r="C14" s="77" t="s">
        <v>124</v>
      </c>
      <c r="D14" s="94" t="s">
        <v>89</v>
      </c>
      <c r="E14" s="95">
        <v>21000</v>
      </c>
      <c r="F14" s="95">
        <v>21000</v>
      </c>
      <c r="G14" s="95">
        <v>21000</v>
      </c>
      <c r="H14" s="95">
        <v>21000</v>
      </c>
      <c r="I14" s="95">
        <v>21000</v>
      </c>
      <c r="J14" s="95">
        <f t="shared" si="3"/>
        <v>105000</v>
      </c>
      <c r="K14" s="51" t="s">
        <v>209</v>
      </c>
    </row>
    <row r="15" spans="1:11" x14ac:dyDescent="0.2">
      <c r="A15" s="52"/>
      <c r="B15" s="53" t="s">
        <v>104</v>
      </c>
      <c r="C15" s="77" t="s">
        <v>84</v>
      </c>
      <c r="E15" s="95">
        <v>12</v>
      </c>
      <c r="F15" s="95">
        <v>12</v>
      </c>
      <c r="G15" s="95">
        <v>12</v>
      </c>
      <c r="H15" s="95">
        <v>12</v>
      </c>
      <c r="I15" s="95">
        <v>12</v>
      </c>
      <c r="J15" s="95">
        <f t="shared" si="3"/>
        <v>60</v>
      </c>
      <c r="K15" s="51" t="s">
        <v>18</v>
      </c>
    </row>
    <row r="16" spans="1:11" x14ac:dyDescent="0.2">
      <c r="A16" s="52"/>
      <c r="B16" s="53" t="s">
        <v>110</v>
      </c>
      <c r="C16" s="77" t="s">
        <v>84</v>
      </c>
      <c r="D16" s="94"/>
      <c r="E16" s="95">
        <v>16</v>
      </c>
      <c r="F16" s="95">
        <v>16</v>
      </c>
      <c r="G16" s="95">
        <v>16</v>
      </c>
      <c r="H16" s="95">
        <v>16</v>
      </c>
      <c r="I16" s="95">
        <v>16</v>
      </c>
      <c r="J16" s="95">
        <f t="shared" si="3"/>
        <v>80</v>
      </c>
      <c r="K16" s="51" t="s">
        <v>25</v>
      </c>
    </row>
    <row r="17" spans="1:11" x14ac:dyDescent="0.2">
      <c r="A17" s="52"/>
      <c r="B17" s="52" t="s">
        <v>100</v>
      </c>
      <c r="C17" s="77" t="s">
        <v>124</v>
      </c>
      <c r="D17" s="77" t="s">
        <v>89</v>
      </c>
      <c r="E17" s="95">
        <v>200000</v>
      </c>
      <c r="F17" s="95">
        <v>200000</v>
      </c>
      <c r="G17" s="95">
        <v>200000</v>
      </c>
      <c r="H17" s="95">
        <v>200000</v>
      </c>
      <c r="I17" s="95">
        <v>200000</v>
      </c>
      <c r="J17" s="95">
        <f t="shared" si="3"/>
        <v>1000000</v>
      </c>
      <c r="K17" s="108" t="s">
        <v>92</v>
      </c>
    </row>
    <row r="18" spans="1:11" x14ac:dyDescent="0.2">
      <c r="A18" s="52"/>
      <c r="B18" s="53" t="s">
        <v>104</v>
      </c>
      <c r="C18" s="77" t="s">
        <v>84</v>
      </c>
      <c r="D18" s="77"/>
      <c r="E18" s="95">
        <v>50</v>
      </c>
      <c r="F18" s="95">
        <v>50</v>
      </c>
      <c r="G18" s="95">
        <v>50</v>
      </c>
      <c r="H18" s="95">
        <v>50</v>
      </c>
      <c r="I18" s="95">
        <v>50</v>
      </c>
      <c r="J18" s="95">
        <f t="shared" si="3"/>
        <v>250</v>
      </c>
      <c r="K18" s="86"/>
    </row>
    <row r="19" spans="1:11" x14ac:dyDescent="0.2">
      <c r="A19" s="52"/>
      <c r="B19" s="53" t="s">
        <v>112</v>
      </c>
      <c r="C19" s="77" t="s">
        <v>87</v>
      </c>
      <c r="D19" s="77"/>
      <c r="E19" s="95">
        <v>1</v>
      </c>
      <c r="F19" s="95">
        <v>1</v>
      </c>
      <c r="G19" s="95">
        <v>1</v>
      </c>
      <c r="H19" s="95">
        <v>1</v>
      </c>
      <c r="I19" s="95">
        <v>1</v>
      </c>
      <c r="J19" s="95">
        <f t="shared" si="3"/>
        <v>5</v>
      </c>
      <c r="K19" s="86"/>
    </row>
    <row r="20" spans="1:11" x14ac:dyDescent="0.2">
      <c r="A20" s="52"/>
      <c r="B20" s="53" t="s">
        <v>113</v>
      </c>
      <c r="C20" s="77" t="s">
        <v>84</v>
      </c>
      <c r="D20" s="77"/>
      <c r="E20" s="95">
        <v>30</v>
      </c>
      <c r="F20" s="95">
        <v>30</v>
      </c>
      <c r="G20" s="95">
        <v>30</v>
      </c>
      <c r="H20" s="95">
        <v>30</v>
      </c>
      <c r="I20" s="95">
        <v>30</v>
      </c>
      <c r="J20" s="95">
        <f t="shared" si="3"/>
        <v>150</v>
      </c>
      <c r="K20" s="86"/>
    </row>
    <row r="21" spans="1:11" x14ac:dyDescent="0.2">
      <c r="A21" s="52"/>
      <c r="B21" s="97" t="s">
        <v>195</v>
      </c>
      <c r="C21" s="77" t="s">
        <v>124</v>
      </c>
      <c r="D21" s="77" t="s">
        <v>212</v>
      </c>
      <c r="E21" s="95"/>
      <c r="F21" s="95"/>
      <c r="G21" s="95"/>
      <c r="H21" s="95"/>
      <c r="I21" s="95"/>
      <c r="J21" s="95">
        <f t="shared" si="3"/>
        <v>0</v>
      </c>
      <c r="K21" s="86" t="s">
        <v>22</v>
      </c>
    </row>
    <row r="22" spans="1:11" x14ac:dyDescent="0.2">
      <c r="A22" s="52"/>
      <c r="B22" s="125" t="s">
        <v>196</v>
      </c>
      <c r="C22" s="77"/>
      <c r="D22" s="77"/>
      <c r="E22" s="95"/>
      <c r="F22" s="95"/>
      <c r="G22" s="95"/>
      <c r="H22" s="95"/>
      <c r="I22" s="95"/>
      <c r="J22" s="95">
        <f t="shared" si="3"/>
        <v>0</v>
      </c>
      <c r="K22" s="86"/>
    </row>
    <row r="23" spans="1:11" x14ac:dyDescent="0.2">
      <c r="A23" s="52"/>
      <c r="B23" s="53" t="s">
        <v>114</v>
      </c>
      <c r="C23" s="77" t="s">
        <v>84</v>
      </c>
      <c r="D23" s="77"/>
      <c r="E23" s="95">
        <v>30</v>
      </c>
      <c r="F23" s="95">
        <v>30</v>
      </c>
      <c r="G23" s="95">
        <v>30</v>
      </c>
      <c r="H23" s="95">
        <v>30</v>
      </c>
      <c r="I23" s="95">
        <v>30</v>
      </c>
      <c r="J23" s="95">
        <f t="shared" si="3"/>
        <v>150</v>
      </c>
      <c r="K23" s="86"/>
    </row>
    <row r="24" spans="1:11" x14ac:dyDescent="0.2">
      <c r="A24" s="52"/>
      <c r="B24" s="53" t="s">
        <v>210</v>
      </c>
      <c r="C24" s="77" t="s">
        <v>84</v>
      </c>
      <c r="D24" s="77"/>
      <c r="E24" s="95">
        <v>30</v>
      </c>
      <c r="F24" s="95">
        <v>30</v>
      </c>
      <c r="G24" s="95">
        <v>30</v>
      </c>
      <c r="H24" s="95">
        <v>30</v>
      </c>
      <c r="I24" s="95">
        <v>30</v>
      </c>
      <c r="J24" s="95">
        <f t="shared" si="3"/>
        <v>150</v>
      </c>
      <c r="K24" s="86"/>
    </row>
    <row r="25" spans="1:11" x14ac:dyDescent="0.2">
      <c r="A25" s="52"/>
      <c r="B25" s="53" t="s">
        <v>115</v>
      </c>
      <c r="C25" s="77" t="s">
        <v>116</v>
      </c>
      <c r="D25" s="94"/>
      <c r="E25" s="95">
        <v>900</v>
      </c>
      <c r="F25" s="95">
        <v>900</v>
      </c>
      <c r="G25" s="95">
        <v>900</v>
      </c>
      <c r="H25" s="95">
        <v>900</v>
      </c>
      <c r="I25" s="95">
        <v>900</v>
      </c>
      <c r="J25" s="95">
        <f t="shared" si="3"/>
        <v>4500</v>
      </c>
      <c r="K25" s="51"/>
    </row>
    <row r="26" spans="1:11" x14ac:dyDescent="0.2">
      <c r="A26" s="52"/>
      <c r="B26" s="52" t="s">
        <v>117</v>
      </c>
      <c r="C26" s="77" t="s">
        <v>124</v>
      </c>
      <c r="D26" s="77" t="s">
        <v>89</v>
      </c>
      <c r="E26" s="95">
        <v>30000</v>
      </c>
      <c r="F26" s="95">
        <v>30000</v>
      </c>
      <c r="G26" s="95">
        <v>30000</v>
      </c>
      <c r="H26" s="95">
        <v>30000</v>
      </c>
      <c r="I26" s="95">
        <v>30000</v>
      </c>
      <c r="J26" s="95">
        <f t="shared" si="3"/>
        <v>150000</v>
      </c>
      <c r="K26" s="86" t="s">
        <v>25</v>
      </c>
    </row>
    <row r="27" spans="1:11" x14ac:dyDescent="0.2">
      <c r="A27" s="52"/>
      <c r="B27" s="53" t="s">
        <v>118</v>
      </c>
      <c r="C27" s="77" t="s">
        <v>84</v>
      </c>
      <c r="D27" s="77"/>
      <c r="E27" s="95">
        <v>100</v>
      </c>
      <c r="F27" s="95">
        <v>100</v>
      </c>
      <c r="G27" s="95">
        <v>100</v>
      </c>
      <c r="H27" s="95">
        <v>100</v>
      </c>
      <c r="I27" s="95">
        <v>100</v>
      </c>
      <c r="J27" s="95">
        <f t="shared" si="3"/>
        <v>500</v>
      </c>
      <c r="K27" s="86"/>
    </row>
    <row r="28" spans="1:11" x14ac:dyDescent="0.2">
      <c r="A28" s="52"/>
      <c r="B28" s="52" t="s">
        <v>119</v>
      </c>
      <c r="C28" s="77" t="s">
        <v>124</v>
      </c>
      <c r="D28" s="77" t="s">
        <v>89</v>
      </c>
      <c r="E28" s="95">
        <f>20000+15000</f>
        <v>35000</v>
      </c>
      <c r="F28" s="95">
        <f t="shared" ref="F28:I28" si="4">20000+15000</f>
        <v>35000</v>
      </c>
      <c r="G28" s="95">
        <f t="shared" si="4"/>
        <v>35000</v>
      </c>
      <c r="H28" s="95">
        <f t="shared" si="4"/>
        <v>35000</v>
      </c>
      <c r="I28" s="95">
        <f t="shared" si="4"/>
        <v>35000</v>
      </c>
      <c r="J28" s="95">
        <f t="shared" si="3"/>
        <v>175000</v>
      </c>
      <c r="K28" s="86" t="s">
        <v>183</v>
      </c>
    </row>
    <row r="29" spans="1:11" x14ac:dyDescent="0.2">
      <c r="A29" s="52"/>
      <c r="B29" s="53" t="s">
        <v>120</v>
      </c>
      <c r="C29" s="77" t="s">
        <v>86</v>
      </c>
      <c r="D29" s="77"/>
      <c r="E29" s="95">
        <v>1</v>
      </c>
      <c r="F29" s="95">
        <v>1</v>
      </c>
      <c r="G29" s="95">
        <v>1</v>
      </c>
      <c r="H29" s="95">
        <v>1</v>
      </c>
      <c r="I29" s="95">
        <v>1</v>
      </c>
      <c r="J29" s="95">
        <f t="shared" si="3"/>
        <v>5</v>
      </c>
      <c r="K29" s="86" t="s">
        <v>25</v>
      </c>
    </row>
    <row r="30" spans="1:11" x14ac:dyDescent="0.2">
      <c r="A30" s="52"/>
      <c r="B30" s="52" t="s">
        <v>232</v>
      </c>
      <c r="C30" s="78" t="s">
        <v>124</v>
      </c>
      <c r="D30" s="51" t="s">
        <v>211</v>
      </c>
      <c r="E30" s="100">
        <f>50000+50000</f>
        <v>100000</v>
      </c>
      <c r="F30" s="100">
        <f t="shared" ref="F30:I30" si="5">50000+50000</f>
        <v>100000</v>
      </c>
      <c r="G30" s="100">
        <f t="shared" si="5"/>
        <v>100000</v>
      </c>
      <c r="H30" s="100">
        <f t="shared" si="5"/>
        <v>100000</v>
      </c>
      <c r="I30" s="100">
        <f t="shared" si="5"/>
        <v>100000</v>
      </c>
      <c r="J30" s="95">
        <f t="shared" si="3"/>
        <v>500000</v>
      </c>
      <c r="K30" s="86" t="s">
        <v>233</v>
      </c>
    </row>
    <row r="31" spans="1:11" x14ac:dyDescent="0.2">
      <c r="A31" s="52"/>
      <c r="B31" s="53" t="s">
        <v>88</v>
      </c>
      <c r="C31" s="78" t="s">
        <v>87</v>
      </c>
      <c r="D31" s="78" t="s">
        <v>186</v>
      </c>
      <c r="E31" s="100">
        <v>2</v>
      </c>
      <c r="F31" s="100">
        <v>2</v>
      </c>
      <c r="G31" s="100">
        <v>2</v>
      </c>
      <c r="H31" s="100">
        <v>2</v>
      </c>
      <c r="I31" s="100">
        <v>2</v>
      </c>
      <c r="J31" s="95">
        <f t="shared" si="3"/>
        <v>10</v>
      </c>
      <c r="K31" s="87"/>
    </row>
    <row r="32" spans="1:11" s="112" customFormat="1" x14ac:dyDescent="0.55000000000000004">
      <c r="A32" s="111"/>
      <c r="B32" s="115" t="s">
        <v>234</v>
      </c>
      <c r="C32" s="116" t="s">
        <v>124</v>
      </c>
      <c r="D32" s="121" t="s">
        <v>89</v>
      </c>
      <c r="E32" s="114">
        <v>89400</v>
      </c>
      <c r="F32" s="114">
        <v>89400</v>
      </c>
      <c r="G32" s="114">
        <v>89400</v>
      </c>
      <c r="H32" s="114">
        <v>89400</v>
      </c>
      <c r="I32" s="114">
        <v>89400</v>
      </c>
      <c r="J32" s="95">
        <f t="shared" si="3"/>
        <v>447000</v>
      </c>
      <c r="K32" s="87" t="s">
        <v>213</v>
      </c>
    </row>
    <row r="33" spans="1:11" s="112" customFormat="1" x14ac:dyDescent="0.55000000000000004">
      <c r="A33" s="111"/>
      <c r="B33" s="124" t="s">
        <v>81</v>
      </c>
      <c r="C33" s="116" t="s">
        <v>84</v>
      </c>
      <c r="D33" s="98"/>
      <c r="E33" s="114">
        <v>60</v>
      </c>
      <c r="F33" s="114">
        <v>60</v>
      </c>
      <c r="G33" s="114">
        <v>60</v>
      </c>
      <c r="H33" s="114">
        <v>60</v>
      </c>
      <c r="I33" s="114">
        <v>60</v>
      </c>
      <c r="J33" s="95">
        <f t="shared" si="3"/>
        <v>300</v>
      </c>
      <c r="K33" s="127"/>
    </row>
    <row r="34" spans="1:11" s="112" customFormat="1" x14ac:dyDescent="0.55000000000000004">
      <c r="A34" s="111"/>
      <c r="B34" s="115" t="s">
        <v>235</v>
      </c>
      <c r="C34" s="116" t="s">
        <v>124</v>
      </c>
      <c r="D34" s="98" t="s">
        <v>89</v>
      </c>
      <c r="E34" s="114">
        <v>95000</v>
      </c>
      <c r="F34" s="114">
        <v>95000</v>
      </c>
      <c r="G34" s="114">
        <v>95000</v>
      </c>
      <c r="H34" s="114">
        <v>95000</v>
      </c>
      <c r="I34" s="114">
        <v>95000</v>
      </c>
      <c r="J34" s="95">
        <f t="shared" si="3"/>
        <v>475000</v>
      </c>
      <c r="K34" s="87" t="s">
        <v>213</v>
      </c>
    </row>
    <row r="35" spans="1:11" s="112" customFormat="1" ht="24" customHeight="1" x14ac:dyDescent="0.55000000000000004">
      <c r="A35" s="111"/>
      <c r="B35" s="124" t="s">
        <v>81</v>
      </c>
      <c r="C35" s="116" t="s">
        <v>84</v>
      </c>
      <c r="D35" s="98"/>
      <c r="E35" s="114">
        <v>60</v>
      </c>
      <c r="F35" s="114">
        <v>60</v>
      </c>
      <c r="G35" s="114">
        <v>60</v>
      </c>
      <c r="H35" s="114">
        <v>60</v>
      </c>
      <c r="I35" s="114">
        <v>60</v>
      </c>
      <c r="J35" s="95">
        <f t="shared" si="3"/>
        <v>300</v>
      </c>
      <c r="K35" s="126"/>
    </row>
    <row r="36" spans="1:11" s="112" customFormat="1" x14ac:dyDescent="0.55000000000000004">
      <c r="A36" s="111"/>
      <c r="B36" s="115" t="s">
        <v>236</v>
      </c>
      <c r="C36" s="116" t="s">
        <v>124</v>
      </c>
      <c r="D36" s="98" t="s">
        <v>89</v>
      </c>
      <c r="E36" s="114">
        <v>88900</v>
      </c>
      <c r="F36" s="114">
        <v>88900</v>
      </c>
      <c r="G36" s="114">
        <v>88900</v>
      </c>
      <c r="H36" s="114">
        <v>88900</v>
      </c>
      <c r="I36" s="114">
        <v>88900</v>
      </c>
      <c r="J36" s="95">
        <f t="shared" si="3"/>
        <v>444500</v>
      </c>
      <c r="K36" s="87" t="s">
        <v>213</v>
      </c>
    </row>
    <row r="37" spans="1:11" s="112" customFormat="1" x14ac:dyDescent="0.55000000000000004">
      <c r="A37" s="111"/>
      <c r="B37" s="124" t="s">
        <v>81</v>
      </c>
      <c r="C37" s="116" t="s">
        <v>84</v>
      </c>
      <c r="D37" s="98"/>
      <c r="E37" s="114">
        <v>60</v>
      </c>
      <c r="F37" s="114">
        <v>60</v>
      </c>
      <c r="G37" s="114">
        <v>60</v>
      </c>
      <c r="H37" s="114">
        <v>60</v>
      </c>
      <c r="I37" s="114">
        <v>60</v>
      </c>
      <c r="J37" s="95">
        <f t="shared" si="3"/>
        <v>300</v>
      </c>
      <c r="K37" s="87"/>
    </row>
    <row r="38" spans="1:11" s="112" customFormat="1" x14ac:dyDescent="0.55000000000000004">
      <c r="A38" s="111"/>
      <c r="B38" s="115" t="s">
        <v>237</v>
      </c>
      <c r="C38" s="116" t="s">
        <v>124</v>
      </c>
      <c r="D38" s="98" t="s">
        <v>89</v>
      </c>
      <c r="E38" s="114">
        <v>11450</v>
      </c>
      <c r="F38" s="114">
        <v>11450</v>
      </c>
      <c r="G38" s="114">
        <v>11450</v>
      </c>
      <c r="H38" s="114">
        <v>11450</v>
      </c>
      <c r="I38" s="114">
        <v>11450</v>
      </c>
      <c r="J38" s="95">
        <f t="shared" si="3"/>
        <v>57250</v>
      </c>
      <c r="K38" s="87" t="s">
        <v>213</v>
      </c>
    </row>
    <row r="39" spans="1:11" s="112" customFormat="1" x14ac:dyDescent="0.55000000000000004">
      <c r="A39" s="111"/>
      <c r="B39" s="124" t="s">
        <v>81</v>
      </c>
      <c r="C39" s="116" t="s">
        <v>84</v>
      </c>
      <c r="D39" s="98"/>
      <c r="E39" s="114">
        <v>22</v>
      </c>
      <c r="F39" s="114">
        <v>22</v>
      </c>
      <c r="G39" s="114">
        <v>22</v>
      </c>
      <c r="H39" s="114">
        <v>22</v>
      </c>
      <c r="I39" s="114">
        <v>22</v>
      </c>
      <c r="J39" s="95">
        <f t="shared" si="3"/>
        <v>110</v>
      </c>
      <c r="K39" s="87"/>
    </row>
    <row r="40" spans="1:11" s="112" customFormat="1" x14ac:dyDescent="0.55000000000000004">
      <c r="A40" s="111"/>
      <c r="B40" s="115" t="s">
        <v>238</v>
      </c>
      <c r="C40" s="116" t="s">
        <v>124</v>
      </c>
      <c r="D40" s="98" t="s">
        <v>89</v>
      </c>
      <c r="E40" s="114">
        <v>44000</v>
      </c>
      <c r="F40" s="114">
        <v>44000</v>
      </c>
      <c r="G40" s="114">
        <v>44000</v>
      </c>
      <c r="H40" s="114">
        <v>44000</v>
      </c>
      <c r="I40" s="114">
        <v>44000</v>
      </c>
      <c r="J40" s="95">
        <f t="shared" si="3"/>
        <v>220000</v>
      </c>
      <c r="K40" s="87" t="s">
        <v>213</v>
      </c>
    </row>
    <row r="41" spans="1:11" s="112" customFormat="1" x14ac:dyDescent="0.55000000000000004">
      <c r="A41" s="111"/>
      <c r="B41" s="124" t="s">
        <v>81</v>
      </c>
      <c r="C41" s="116" t="s">
        <v>84</v>
      </c>
      <c r="D41" s="98"/>
      <c r="E41" s="114">
        <v>22</v>
      </c>
      <c r="F41" s="114">
        <v>22</v>
      </c>
      <c r="G41" s="114">
        <v>22</v>
      </c>
      <c r="H41" s="114">
        <v>22</v>
      </c>
      <c r="I41" s="114">
        <v>22</v>
      </c>
      <c r="J41" s="95">
        <f t="shared" si="3"/>
        <v>110</v>
      </c>
      <c r="K41" s="87"/>
    </row>
    <row r="42" spans="1:11" ht="24.95" customHeight="1" x14ac:dyDescent="0.2">
      <c r="A42" s="62"/>
      <c r="B42" s="106" t="s">
        <v>38</v>
      </c>
      <c r="C42" s="78"/>
      <c r="D42" s="78"/>
      <c r="E42" s="100"/>
      <c r="F42" s="100"/>
      <c r="G42" s="100"/>
      <c r="H42" s="100"/>
      <c r="I42" s="100"/>
      <c r="J42" s="100"/>
      <c r="K42" s="86"/>
    </row>
    <row r="43" spans="1:11" s="149" customFormat="1" ht="24.95" customHeight="1" x14ac:dyDescent="0.2">
      <c r="A43" s="151"/>
      <c r="B43" s="96" t="s">
        <v>125</v>
      </c>
      <c r="C43" s="98"/>
      <c r="D43" s="98" t="s">
        <v>89</v>
      </c>
      <c r="E43" s="99">
        <v>269000</v>
      </c>
      <c r="F43" s="99">
        <v>269000</v>
      </c>
      <c r="G43" s="99">
        <v>269000</v>
      </c>
      <c r="H43" s="99">
        <v>269000</v>
      </c>
      <c r="I43" s="99">
        <v>269000</v>
      </c>
      <c r="J43" s="150">
        <f t="shared" ref="J43:J106" si="6">SUM(E43:I43)</f>
        <v>1345000</v>
      </c>
      <c r="K43" s="87" t="s">
        <v>213</v>
      </c>
    </row>
    <row r="44" spans="1:11" s="149" customFormat="1" ht="24.95" customHeight="1" x14ac:dyDescent="0.3">
      <c r="A44" s="151"/>
      <c r="B44" s="152" t="s">
        <v>81</v>
      </c>
      <c r="C44" s="153" t="s">
        <v>84</v>
      </c>
      <c r="D44" s="98"/>
      <c r="E44" s="99">
        <v>150</v>
      </c>
      <c r="F44" s="99">
        <v>150</v>
      </c>
      <c r="G44" s="99">
        <v>150</v>
      </c>
      <c r="H44" s="99">
        <v>150</v>
      </c>
      <c r="I44" s="99">
        <v>150</v>
      </c>
      <c r="J44" s="150">
        <f t="shared" si="6"/>
        <v>750</v>
      </c>
      <c r="K44" s="193" t="s">
        <v>213</v>
      </c>
    </row>
    <row r="45" spans="1:11" s="149" customFormat="1" ht="24.95" customHeight="1" x14ac:dyDescent="0.3">
      <c r="A45" s="151"/>
      <c r="B45" s="152" t="s">
        <v>226</v>
      </c>
      <c r="C45" s="153" t="s">
        <v>85</v>
      </c>
      <c r="D45" s="98"/>
      <c r="E45" s="99">
        <v>12</v>
      </c>
      <c r="F45" s="99">
        <v>12</v>
      </c>
      <c r="G45" s="99">
        <v>12</v>
      </c>
      <c r="H45" s="99">
        <v>12</v>
      </c>
      <c r="I45" s="99">
        <v>12</v>
      </c>
      <c r="J45" s="150">
        <f t="shared" si="6"/>
        <v>60</v>
      </c>
      <c r="K45" s="193"/>
    </row>
    <row r="46" spans="1:11" s="149" customFormat="1" ht="24.95" customHeight="1" x14ac:dyDescent="0.3">
      <c r="A46" s="151"/>
      <c r="B46" s="152" t="s">
        <v>227</v>
      </c>
      <c r="C46" s="153" t="s">
        <v>86</v>
      </c>
      <c r="D46" s="98"/>
      <c r="E46" s="99">
        <v>8</v>
      </c>
      <c r="F46" s="99">
        <v>8</v>
      </c>
      <c r="G46" s="99">
        <v>8</v>
      </c>
      <c r="H46" s="99">
        <v>8</v>
      </c>
      <c r="I46" s="99">
        <v>8</v>
      </c>
      <c r="J46" s="150">
        <v>8</v>
      </c>
      <c r="K46" s="193"/>
    </row>
    <row r="47" spans="1:11" s="149" customFormat="1" ht="24.95" customHeight="1" x14ac:dyDescent="0.3">
      <c r="A47" s="151"/>
      <c r="B47" s="152" t="s">
        <v>228</v>
      </c>
      <c r="C47" s="153" t="s">
        <v>229</v>
      </c>
      <c r="D47" s="98"/>
      <c r="E47" s="99">
        <v>1</v>
      </c>
      <c r="F47" s="99">
        <v>1</v>
      </c>
      <c r="G47" s="99">
        <v>1</v>
      </c>
      <c r="H47" s="99">
        <v>1</v>
      </c>
      <c r="I47" s="99">
        <v>1</v>
      </c>
      <c r="J47" s="150">
        <v>1</v>
      </c>
      <c r="K47" s="154" t="s">
        <v>231</v>
      </c>
    </row>
    <row r="48" spans="1:11" s="149" customFormat="1" ht="24.95" customHeight="1" x14ac:dyDescent="0.3">
      <c r="A48" s="151"/>
      <c r="B48" s="152" t="s">
        <v>230</v>
      </c>
      <c r="C48" s="153" t="s">
        <v>87</v>
      </c>
      <c r="D48" s="98"/>
      <c r="E48" s="99">
        <v>1</v>
      </c>
      <c r="F48" s="99">
        <v>1</v>
      </c>
      <c r="G48" s="99">
        <v>1</v>
      </c>
      <c r="H48" s="99">
        <v>1</v>
      </c>
      <c r="I48" s="99">
        <v>1</v>
      </c>
      <c r="J48" s="150">
        <f t="shared" si="6"/>
        <v>5</v>
      </c>
      <c r="K48" s="154" t="s">
        <v>231</v>
      </c>
    </row>
    <row r="49" spans="1:11" s="149" customFormat="1" ht="24.95" customHeight="1" x14ac:dyDescent="0.3">
      <c r="A49" s="151"/>
      <c r="B49" s="152"/>
      <c r="C49" s="155"/>
      <c r="D49" s="98"/>
      <c r="E49" s="99"/>
      <c r="F49" s="99"/>
      <c r="G49" s="99"/>
      <c r="H49" s="99"/>
      <c r="I49" s="99"/>
      <c r="J49" s="150"/>
      <c r="K49" s="156"/>
    </row>
    <row r="50" spans="1:11" ht="24.95" customHeight="1" x14ac:dyDescent="0.2">
      <c r="A50" s="62"/>
      <c r="B50" s="52" t="s">
        <v>129</v>
      </c>
      <c r="C50" s="78"/>
      <c r="D50" s="122" t="s">
        <v>130</v>
      </c>
      <c r="E50" s="100">
        <v>30000</v>
      </c>
      <c r="F50" s="100">
        <v>30000</v>
      </c>
      <c r="G50" s="100">
        <v>30000</v>
      </c>
      <c r="H50" s="100">
        <v>30000</v>
      </c>
      <c r="I50" s="100">
        <v>30000</v>
      </c>
      <c r="J50" s="95">
        <f t="shared" si="6"/>
        <v>150000</v>
      </c>
      <c r="K50" s="86" t="s">
        <v>18</v>
      </c>
    </row>
    <row r="51" spans="1:11" ht="24.95" customHeight="1" x14ac:dyDescent="0.2">
      <c r="A51" s="62"/>
      <c r="B51" s="53" t="s">
        <v>131</v>
      </c>
      <c r="C51" s="78" t="s">
        <v>84</v>
      </c>
      <c r="D51" s="78"/>
      <c r="E51" s="100">
        <v>50</v>
      </c>
      <c r="F51" s="100">
        <v>50</v>
      </c>
      <c r="G51" s="100">
        <v>50</v>
      </c>
      <c r="H51" s="100">
        <v>50</v>
      </c>
      <c r="I51" s="100">
        <v>50</v>
      </c>
      <c r="J51" s="95">
        <f t="shared" si="6"/>
        <v>250</v>
      </c>
      <c r="K51" s="86" t="s">
        <v>18</v>
      </c>
    </row>
    <row r="52" spans="1:11" ht="24.95" customHeight="1" x14ac:dyDescent="0.2">
      <c r="A52" s="64"/>
      <c r="B52" s="52" t="s">
        <v>188</v>
      </c>
      <c r="C52" s="78" t="s">
        <v>124</v>
      </c>
      <c r="D52" s="78" t="s">
        <v>89</v>
      </c>
      <c r="E52" s="100">
        <v>36000</v>
      </c>
      <c r="F52" s="100">
        <v>36000</v>
      </c>
      <c r="G52" s="100">
        <v>36000</v>
      </c>
      <c r="H52" s="100">
        <v>36000</v>
      </c>
      <c r="I52" s="100">
        <v>36000</v>
      </c>
      <c r="J52" s="95">
        <f t="shared" si="6"/>
        <v>180000</v>
      </c>
      <c r="K52" s="86" t="s">
        <v>187</v>
      </c>
    </row>
    <row r="53" spans="1:11" ht="24.95" customHeight="1" x14ac:dyDescent="0.2">
      <c r="A53" s="64"/>
      <c r="B53" s="53" t="s">
        <v>198</v>
      </c>
      <c r="C53" s="78" t="s">
        <v>84</v>
      </c>
      <c r="D53" s="78"/>
      <c r="E53" s="100">
        <v>10</v>
      </c>
      <c r="F53" s="100">
        <v>10</v>
      </c>
      <c r="G53" s="100">
        <v>10</v>
      </c>
      <c r="H53" s="100">
        <v>10</v>
      </c>
      <c r="I53" s="100">
        <v>10</v>
      </c>
      <c r="J53" s="95">
        <f t="shared" si="6"/>
        <v>50</v>
      </c>
      <c r="K53" s="86"/>
    </row>
    <row r="54" spans="1:11" ht="24.95" customHeight="1" x14ac:dyDescent="0.2">
      <c r="A54" s="64"/>
      <c r="B54" s="109" t="s">
        <v>189</v>
      </c>
      <c r="C54" s="78" t="s">
        <v>124</v>
      </c>
      <c r="D54" s="78" t="s">
        <v>89</v>
      </c>
      <c r="E54" s="100">
        <v>30000</v>
      </c>
      <c r="F54" s="100">
        <v>30000</v>
      </c>
      <c r="G54" s="100">
        <v>30000</v>
      </c>
      <c r="H54" s="100">
        <v>30000</v>
      </c>
      <c r="I54" s="100">
        <v>30000</v>
      </c>
      <c r="J54" s="95">
        <f t="shared" si="6"/>
        <v>150000</v>
      </c>
      <c r="K54" s="86" t="s">
        <v>187</v>
      </c>
    </row>
    <row r="55" spans="1:11" ht="24.95" customHeight="1" x14ac:dyDescent="0.2">
      <c r="A55" s="68"/>
      <c r="B55" s="140" t="s">
        <v>199</v>
      </c>
      <c r="C55" s="79" t="s">
        <v>98</v>
      </c>
      <c r="D55" s="79"/>
      <c r="E55" s="141">
        <v>1</v>
      </c>
      <c r="F55" s="141">
        <v>1</v>
      </c>
      <c r="G55" s="141">
        <v>1</v>
      </c>
      <c r="H55" s="141">
        <v>1</v>
      </c>
      <c r="I55" s="141">
        <v>1</v>
      </c>
      <c r="J55" s="141">
        <f t="shared" si="6"/>
        <v>5</v>
      </c>
      <c r="K55" s="72"/>
    </row>
    <row r="56" spans="1:11" ht="24.95" customHeight="1" x14ac:dyDescent="0.2">
      <c r="A56" s="101" t="s">
        <v>7</v>
      </c>
      <c r="B56" s="101" t="s">
        <v>43</v>
      </c>
      <c r="C56" s="78"/>
      <c r="D56" s="78"/>
      <c r="E56" s="100"/>
      <c r="F56" s="100"/>
      <c r="G56" s="100"/>
      <c r="H56" s="100"/>
      <c r="I56" s="100"/>
      <c r="J56" s="100"/>
      <c r="K56" s="86"/>
    </row>
    <row r="57" spans="1:11" ht="24.95" customHeight="1" x14ac:dyDescent="0.2">
      <c r="A57" s="102" t="s">
        <v>8</v>
      </c>
      <c r="B57" s="52" t="s">
        <v>44</v>
      </c>
      <c r="C57" s="78" t="s">
        <v>124</v>
      </c>
      <c r="D57" s="78" t="s">
        <v>89</v>
      </c>
      <c r="E57" s="100">
        <v>20000</v>
      </c>
      <c r="F57" s="100">
        <v>20000</v>
      </c>
      <c r="G57" s="100">
        <v>20000</v>
      </c>
      <c r="H57" s="100">
        <v>20000</v>
      </c>
      <c r="I57" s="100">
        <v>20000</v>
      </c>
      <c r="J57" s="95">
        <f t="shared" si="6"/>
        <v>100000</v>
      </c>
      <c r="K57" s="86" t="s">
        <v>25</v>
      </c>
    </row>
    <row r="58" spans="1:11" ht="24.95" customHeight="1" x14ac:dyDescent="0.2">
      <c r="A58" s="102" t="s">
        <v>9</v>
      </c>
      <c r="B58" s="53" t="s">
        <v>159</v>
      </c>
      <c r="C58" s="78" t="s">
        <v>85</v>
      </c>
      <c r="D58" s="78"/>
      <c r="E58" s="100">
        <v>5</v>
      </c>
      <c r="F58" s="100">
        <v>5</v>
      </c>
      <c r="G58" s="100">
        <v>5</v>
      </c>
      <c r="H58" s="100">
        <v>5</v>
      </c>
      <c r="I58" s="100">
        <v>5</v>
      </c>
      <c r="J58" s="95">
        <f t="shared" si="6"/>
        <v>25</v>
      </c>
      <c r="K58" s="86"/>
    </row>
    <row r="59" spans="1:11" ht="24.95" customHeight="1" x14ac:dyDescent="0.2">
      <c r="A59" s="102" t="s">
        <v>10</v>
      </c>
      <c r="B59" s="52" t="s">
        <v>239</v>
      </c>
      <c r="C59" s="78" t="s">
        <v>124</v>
      </c>
      <c r="D59" s="78" t="s">
        <v>89</v>
      </c>
      <c r="E59" s="100">
        <v>40000</v>
      </c>
      <c r="F59" s="100">
        <v>40000</v>
      </c>
      <c r="G59" s="100">
        <v>40000</v>
      </c>
      <c r="H59" s="100">
        <v>40000</v>
      </c>
      <c r="I59" s="100">
        <v>40000</v>
      </c>
      <c r="J59" s="95">
        <f t="shared" si="6"/>
        <v>200000</v>
      </c>
      <c r="K59" s="86" t="s">
        <v>25</v>
      </c>
    </row>
    <row r="60" spans="1:11" ht="24.95" customHeight="1" x14ac:dyDescent="0.2">
      <c r="A60" s="102"/>
      <c r="B60" s="53" t="s">
        <v>160</v>
      </c>
      <c r="C60" s="78" t="s">
        <v>116</v>
      </c>
      <c r="D60" s="78"/>
      <c r="E60" s="100">
        <v>500</v>
      </c>
      <c r="F60" s="100">
        <v>500</v>
      </c>
      <c r="G60" s="100">
        <v>500</v>
      </c>
      <c r="H60" s="100">
        <v>500</v>
      </c>
      <c r="I60" s="100">
        <v>500</v>
      </c>
      <c r="J60" s="95">
        <f t="shared" si="6"/>
        <v>2500</v>
      </c>
      <c r="K60" s="86"/>
    </row>
    <row r="61" spans="1:11" ht="24.95" customHeight="1" x14ac:dyDescent="0.2">
      <c r="A61" s="102"/>
      <c r="B61" s="53" t="s">
        <v>104</v>
      </c>
      <c r="C61" s="78" t="s">
        <v>84</v>
      </c>
      <c r="D61" s="78"/>
      <c r="E61" s="100">
        <v>100</v>
      </c>
      <c r="F61" s="100">
        <v>100</v>
      </c>
      <c r="G61" s="100">
        <v>100</v>
      </c>
      <c r="H61" s="100">
        <v>100</v>
      </c>
      <c r="I61" s="100">
        <v>100</v>
      </c>
      <c r="J61" s="95">
        <f t="shared" si="6"/>
        <v>500</v>
      </c>
      <c r="K61" s="86"/>
    </row>
    <row r="62" spans="1:11" ht="24.95" customHeight="1" x14ac:dyDescent="0.2">
      <c r="A62" s="102"/>
      <c r="B62" s="53" t="s">
        <v>200</v>
      </c>
      <c r="C62" s="78" t="s">
        <v>221</v>
      </c>
      <c r="D62" s="78"/>
      <c r="E62" s="100">
        <v>80</v>
      </c>
      <c r="F62" s="100">
        <v>80</v>
      </c>
      <c r="G62" s="100">
        <v>80</v>
      </c>
      <c r="H62" s="100">
        <v>80</v>
      </c>
      <c r="I62" s="100">
        <v>80</v>
      </c>
      <c r="J62" s="95">
        <v>80</v>
      </c>
      <c r="K62" s="86" t="s">
        <v>187</v>
      </c>
    </row>
    <row r="63" spans="1:11" ht="24.95" customHeight="1" x14ac:dyDescent="0.2">
      <c r="A63" s="102"/>
      <c r="B63" s="52" t="s">
        <v>46</v>
      </c>
      <c r="C63" s="78" t="s">
        <v>124</v>
      </c>
      <c r="D63" s="78" t="s">
        <v>90</v>
      </c>
      <c r="E63" s="100">
        <v>30000</v>
      </c>
      <c r="F63" s="100">
        <v>30000</v>
      </c>
      <c r="G63" s="100">
        <v>30000</v>
      </c>
      <c r="H63" s="100">
        <v>35000</v>
      </c>
      <c r="I63" s="100">
        <v>40000</v>
      </c>
      <c r="J63" s="95">
        <f t="shared" si="6"/>
        <v>165000</v>
      </c>
      <c r="K63" s="86" t="s">
        <v>31</v>
      </c>
    </row>
    <row r="64" spans="1:11" ht="24.95" customHeight="1" x14ac:dyDescent="0.2">
      <c r="A64" s="102"/>
      <c r="B64" s="53" t="s">
        <v>81</v>
      </c>
      <c r="C64" s="78" t="s">
        <v>84</v>
      </c>
      <c r="D64" s="78" t="s">
        <v>91</v>
      </c>
      <c r="E64" s="100">
        <v>50</v>
      </c>
      <c r="F64" s="100">
        <v>50</v>
      </c>
      <c r="G64" s="100">
        <v>50</v>
      </c>
      <c r="H64" s="100">
        <v>50</v>
      </c>
      <c r="I64" s="100">
        <v>50</v>
      </c>
      <c r="J64" s="95">
        <f t="shared" si="6"/>
        <v>250</v>
      </c>
      <c r="K64" s="86"/>
    </row>
    <row r="65" spans="1:11" ht="24.95" customHeight="1" x14ac:dyDescent="0.2">
      <c r="A65" s="102"/>
      <c r="B65" s="135" t="s">
        <v>83</v>
      </c>
      <c r="C65" s="78" t="s">
        <v>84</v>
      </c>
      <c r="D65" s="78" t="s">
        <v>219</v>
      </c>
      <c r="E65" s="100"/>
      <c r="F65" s="100"/>
      <c r="G65" s="100"/>
      <c r="H65" s="100"/>
      <c r="I65" s="100"/>
      <c r="J65" s="100"/>
      <c r="K65" s="86"/>
    </row>
    <row r="66" spans="1:11" x14ac:dyDescent="0.2">
      <c r="A66" s="102"/>
      <c r="B66" s="52" t="s">
        <v>161</v>
      </c>
      <c r="C66" s="78" t="s">
        <v>124</v>
      </c>
      <c r="D66" s="186" t="s">
        <v>223</v>
      </c>
      <c r="E66" s="100">
        <v>188200</v>
      </c>
      <c r="F66" s="100">
        <v>188200</v>
      </c>
      <c r="G66" s="100">
        <v>188200</v>
      </c>
      <c r="H66" s="100">
        <v>188200</v>
      </c>
      <c r="I66" s="100">
        <v>188200</v>
      </c>
      <c r="J66" s="95">
        <f t="shared" si="6"/>
        <v>941000</v>
      </c>
      <c r="K66" s="86" t="s">
        <v>162</v>
      </c>
    </row>
    <row r="67" spans="1:11" x14ac:dyDescent="0.2">
      <c r="A67" s="102"/>
      <c r="B67" s="53" t="s">
        <v>163</v>
      </c>
      <c r="C67" s="78" t="s">
        <v>85</v>
      </c>
      <c r="D67" s="194"/>
      <c r="E67" s="100">
        <v>3</v>
      </c>
      <c r="F67" s="100">
        <v>3</v>
      </c>
      <c r="G67" s="100">
        <v>3</v>
      </c>
      <c r="H67" s="100">
        <v>3</v>
      </c>
      <c r="I67" s="100">
        <v>3</v>
      </c>
      <c r="J67" s="95">
        <f t="shared" si="6"/>
        <v>15</v>
      </c>
      <c r="K67" s="86"/>
    </row>
    <row r="68" spans="1:11" x14ac:dyDescent="0.2">
      <c r="A68" s="102"/>
      <c r="B68" s="53" t="s">
        <v>164</v>
      </c>
      <c r="C68" s="78" t="s">
        <v>116</v>
      </c>
      <c r="D68" s="78"/>
      <c r="E68" s="100">
        <v>600</v>
      </c>
      <c r="F68" s="100">
        <v>600</v>
      </c>
      <c r="G68" s="100">
        <v>600</v>
      </c>
      <c r="H68" s="100">
        <v>600</v>
      </c>
      <c r="I68" s="100">
        <v>600</v>
      </c>
      <c r="J68" s="95">
        <f t="shared" si="6"/>
        <v>3000</v>
      </c>
      <c r="K68" s="86"/>
    </row>
    <row r="69" spans="1:11" x14ac:dyDescent="0.2">
      <c r="A69" s="102"/>
      <c r="B69" s="53" t="s">
        <v>165</v>
      </c>
      <c r="C69" s="78" t="s">
        <v>207</v>
      </c>
      <c r="D69" s="78"/>
      <c r="E69" s="100">
        <v>1</v>
      </c>
      <c r="F69" s="100">
        <v>1</v>
      </c>
      <c r="G69" s="100">
        <v>1</v>
      </c>
      <c r="H69" s="100">
        <v>1</v>
      </c>
      <c r="I69" s="100">
        <v>1</v>
      </c>
      <c r="J69" s="95">
        <f t="shared" si="6"/>
        <v>5</v>
      </c>
      <c r="K69" s="86"/>
    </row>
    <row r="70" spans="1:11" x14ac:dyDescent="0.2">
      <c r="A70" s="102"/>
      <c r="B70" s="53" t="s">
        <v>166</v>
      </c>
      <c r="C70" s="78" t="s">
        <v>85</v>
      </c>
      <c r="D70" s="78"/>
      <c r="E70" s="100">
        <v>1</v>
      </c>
      <c r="F70" s="100">
        <v>1</v>
      </c>
      <c r="G70" s="100">
        <v>1</v>
      </c>
      <c r="H70" s="100">
        <v>1</v>
      </c>
      <c r="I70" s="100">
        <v>1</v>
      </c>
      <c r="J70" s="95">
        <f t="shared" si="6"/>
        <v>5</v>
      </c>
      <c r="K70" s="86"/>
    </row>
    <row r="71" spans="1:11" x14ac:dyDescent="0.2">
      <c r="A71" s="102"/>
      <c r="B71" s="53"/>
      <c r="C71" s="78"/>
      <c r="D71" s="78"/>
      <c r="E71" s="100"/>
      <c r="F71" s="100"/>
      <c r="G71" s="100"/>
      <c r="H71" s="100"/>
      <c r="I71" s="100"/>
      <c r="J71" s="100"/>
      <c r="K71" s="86"/>
    </row>
    <row r="72" spans="1:11" ht="23.45" customHeight="1" x14ac:dyDescent="0.2">
      <c r="A72" s="62"/>
      <c r="B72" s="103" t="s">
        <v>47</v>
      </c>
      <c r="C72" s="78"/>
      <c r="D72" s="78"/>
      <c r="E72" s="100"/>
      <c r="F72" s="100"/>
      <c r="G72" s="100"/>
      <c r="H72" s="100"/>
      <c r="I72" s="100"/>
      <c r="J72" s="100"/>
      <c r="K72" s="86"/>
    </row>
    <row r="73" spans="1:11" ht="23.45" customHeight="1" x14ac:dyDescent="0.2">
      <c r="A73" s="62"/>
      <c r="B73" s="97" t="s">
        <v>167</v>
      </c>
      <c r="C73" s="78" t="s">
        <v>124</v>
      </c>
      <c r="D73" s="78" t="s">
        <v>89</v>
      </c>
      <c r="E73" s="100">
        <f>30000+20000</f>
        <v>50000</v>
      </c>
      <c r="F73" s="100">
        <f t="shared" ref="F73:I73" si="7">30000+20000</f>
        <v>50000</v>
      </c>
      <c r="G73" s="100">
        <f t="shared" si="7"/>
        <v>50000</v>
      </c>
      <c r="H73" s="100">
        <f t="shared" si="7"/>
        <v>50000</v>
      </c>
      <c r="I73" s="100">
        <f t="shared" si="7"/>
        <v>50000</v>
      </c>
      <c r="J73" s="95">
        <f t="shared" si="6"/>
        <v>250000</v>
      </c>
      <c r="K73" s="86" t="s">
        <v>25</v>
      </c>
    </row>
    <row r="74" spans="1:11" ht="23.45" customHeight="1" x14ac:dyDescent="0.2">
      <c r="A74" s="62"/>
      <c r="B74" s="125" t="s">
        <v>168</v>
      </c>
      <c r="C74" s="78"/>
      <c r="D74" s="78"/>
      <c r="E74" s="100"/>
      <c r="F74" s="100"/>
      <c r="G74" s="100"/>
      <c r="H74" s="100"/>
      <c r="I74" s="100"/>
      <c r="J74" s="100"/>
      <c r="K74" s="86"/>
    </row>
    <row r="75" spans="1:11" ht="23.45" customHeight="1" x14ac:dyDescent="0.2">
      <c r="A75" s="62"/>
      <c r="B75" s="53" t="s">
        <v>169</v>
      </c>
      <c r="C75" s="78" t="s">
        <v>84</v>
      </c>
      <c r="D75" s="78"/>
      <c r="E75" s="100">
        <v>50</v>
      </c>
      <c r="F75" s="100">
        <v>50</v>
      </c>
      <c r="G75" s="100">
        <v>50</v>
      </c>
      <c r="H75" s="100">
        <v>50</v>
      </c>
      <c r="I75" s="100">
        <v>50</v>
      </c>
      <c r="J75" s="95">
        <f t="shared" si="6"/>
        <v>250</v>
      </c>
      <c r="K75" s="86"/>
    </row>
    <row r="76" spans="1:11" ht="23.45" customHeight="1" x14ac:dyDescent="0.2">
      <c r="A76" s="62"/>
      <c r="B76" s="53" t="s">
        <v>170</v>
      </c>
      <c r="C76" s="78" t="s">
        <v>171</v>
      </c>
      <c r="D76" s="78"/>
      <c r="E76" s="100">
        <v>50</v>
      </c>
      <c r="F76" s="100">
        <v>50</v>
      </c>
      <c r="G76" s="100">
        <v>50</v>
      </c>
      <c r="H76" s="100">
        <v>50</v>
      </c>
      <c r="I76" s="100">
        <v>50</v>
      </c>
      <c r="J76" s="95">
        <f t="shared" si="6"/>
        <v>250</v>
      </c>
      <c r="K76" s="86"/>
    </row>
    <row r="77" spans="1:11" ht="23.45" customHeight="1" x14ac:dyDescent="0.2">
      <c r="A77" s="62"/>
      <c r="B77" s="52" t="s">
        <v>49</v>
      </c>
      <c r="C77" s="78" t="s">
        <v>124</v>
      </c>
      <c r="D77" s="78" t="s">
        <v>90</v>
      </c>
      <c r="E77" s="100">
        <v>40000</v>
      </c>
      <c r="F77" s="100">
        <v>40000</v>
      </c>
      <c r="G77" s="100">
        <v>40000</v>
      </c>
      <c r="H77" s="100">
        <v>70000</v>
      </c>
      <c r="I77" s="100">
        <v>75000</v>
      </c>
      <c r="J77" s="95">
        <f t="shared" si="6"/>
        <v>265000</v>
      </c>
      <c r="K77" s="86" t="s">
        <v>31</v>
      </c>
    </row>
    <row r="78" spans="1:11" ht="23.45" customHeight="1" x14ac:dyDescent="0.2">
      <c r="A78" s="62"/>
      <c r="B78" s="53" t="s">
        <v>172</v>
      </c>
      <c r="C78" s="78" t="s">
        <v>85</v>
      </c>
      <c r="D78" s="78" t="s">
        <v>91</v>
      </c>
      <c r="E78" s="100">
        <v>16</v>
      </c>
      <c r="F78" s="100">
        <v>16</v>
      </c>
      <c r="G78" s="100">
        <v>16</v>
      </c>
      <c r="H78" s="100">
        <v>16</v>
      </c>
      <c r="I78" s="100">
        <v>16</v>
      </c>
      <c r="J78" s="95">
        <f t="shared" si="6"/>
        <v>80</v>
      </c>
      <c r="K78" s="86"/>
    </row>
    <row r="79" spans="1:11" ht="23.45" customHeight="1" x14ac:dyDescent="0.2">
      <c r="A79" s="62"/>
      <c r="B79" s="52" t="s">
        <v>173</v>
      </c>
      <c r="C79" s="78" t="s">
        <v>124</v>
      </c>
      <c r="D79" s="186" t="s">
        <v>242</v>
      </c>
      <c r="E79" s="100">
        <v>83370</v>
      </c>
      <c r="F79" s="100">
        <v>83370</v>
      </c>
      <c r="G79" s="100">
        <v>83370</v>
      </c>
      <c r="H79" s="100">
        <v>83370</v>
      </c>
      <c r="I79" s="100">
        <v>83370</v>
      </c>
      <c r="J79" s="95">
        <f t="shared" si="6"/>
        <v>416850</v>
      </c>
      <c r="K79" s="86" t="s">
        <v>33</v>
      </c>
    </row>
    <row r="80" spans="1:11" ht="23.45" customHeight="1" x14ac:dyDescent="0.2">
      <c r="A80" s="62"/>
      <c r="B80" s="53" t="s">
        <v>174</v>
      </c>
      <c r="C80" s="78"/>
      <c r="D80" s="187"/>
      <c r="E80" s="100"/>
      <c r="F80" s="100"/>
      <c r="G80" s="100"/>
      <c r="H80" s="100"/>
      <c r="I80" s="100"/>
      <c r="J80" s="100"/>
      <c r="K80" s="86"/>
    </row>
    <row r="81" spans="1:12" ht="23.45" customHeight="1" x14ac:dyDescent="0.2">
      <c r="A81" s="62"/>
      <c r="B81" s="53" t="s">
        <v>201</v>
      </c>
      <c r="C81" s="78" t="s">
        <v>207</v>
      </c>
      <c r="D81" s="194"/>
      <c r="E81" s="100">
        <v>3</v>
      </c>
      <c r="F81" s="100">
        <v>3</v>
      </c>
      <c r="G81" s="100">
        <v>3</v>
      </c>
      <c r="H81" s="100">
        <v>3</v>
      </c>
      <c r="I81" s="100">
        <v>3</v>
      </c>
      <c r="J81" s="95">
        <f t="shared" si="6"/>
        <v>15</v>
      </c>
      <c r="K81" s="86"/>
    </row>
    <row r="82" spans="1:12" ht="23.45" customHeight="1" x14ac:dyDescent="0.2">
      <c r="A82" s="62"/>
      <c r="B82" s="131" t="s">
        <v>190</v>
      </c>
      <c r="C82" s="78" t="s">
        <v>124</v>
      </c>
      <c r="D82" s="78"/>
      <c r="E82" s="100"/>
      <c r="F82" s="100"/>
      <c r="G82" s="100"/>
      <c r="H82" s="100"/>
      <c r="I82" s="100"/>
      <c r="J82" s="95"/>
      <c r="K82" s="86" t="s">
        <v>187</v>
      </c>
    </row>
    <row r="83" spans="1:12" ht="23.45" customHeight="1" x14ac:dyDescent="0.2">
      <c r="A83" s="62"/>
      <c r="B83" s="53" t="s">
        <v>202</v>
      </c>
      <c r="C83" s="78" t="s">
        <v>221</v>
      </c>
      <c r="D83" s="78"/>
      <c r="E83" s="100">
        <v>20</v>
      </c>
      <c r="F83" s="100">
        <v>20</v>
      </c>
      <c r="G83" s="100">
        <v>20</v>
      </c>
      <c r="H83" s="100">
        <v>20</v>
      </c>
      <c r="I83" s="100">
        <v>20</v>
      </c>
      <c r="J83" s="95">
        <f t="shared" si="6"/>
        <v>100</v>
      </c>
      <c r="K83" s="86"/>
    </row>
    <row r="84" spans="1:12" ht="23.45" customHeight="1" x14ac:dyDescent="0.2">
      <c r="A84" s="62"/>
      <c r="B84" s="104" t="s">
        <v>50</v>
      </c>
      <c r="C84" s="78"/>
      <c r="D84" s="78"/>
      <c r="E84" s="100"/>
      <c r="F84" s="100"/>
      <c r="G84" s="100"/>
      <c r="H84" s="100"/>
      <c r="I84" s="100"/>
      <c r="J84" s="100"/>
      <c r="K84" s="86"/>
    </row>
    <row r="85" spans="1:12" ht="23.45" customHeight="1" x14ac:dyDescent="0.2">
      <c r="A85" s="77"/>
      <c r="B85" s="52" t="s">
        <v>247</v>
      </c>
      <c r="C85" s="78" t="s">
        <v>124</v>
      </c>
      <c r="D85" s="78" t="s">
        <v>89</v>
      </c>
      <c r="E85" s="100">
        <v>40000</v>
      </c>
      <c r="F85" s="100">
        <v>40000</v>
      </c>
      <c r="G85" s="100">
        <v>40000</v>
      </c>
      <c r="H85" s="100">
        <v>40000</v>
      </c>
      <c r="I85" s="100">
        <v>40000</v>
      </c>
      <c r="J85" s="95">
        <f t="shared" si="6"/>
        <v>200000</v>
      </c>
      <c r="K85" s="51" t="s">
        <v>18</v>
      </c>
    </row>
    <row r="86" spans="1:12" ht="23.45" customHeight="1" x14ac:dyDescent="0.2">
      <c r="A86" s="77"/>
      <c r="B86" s="53" t="s">
        <v>133</v>
      </c>
      <c r="C86" s="78" t="s">
        <v>84</v>
      </c>
      <c r="D86" s="78"/>
      <c r="E86" s="100">
        <v>50</v>
      </c>
      <c r="F86" s="100">
        <v>50</v>
      </c>
      <c r="G86" s="100">
        <v>50</v>
      </c>
      <c r="H86" s="100">
        <v>50</v>
      </c>
      <c r="I86" s="100">
        <v>50</v>
      </c>
      <c r="J86" s="95">
        <f t="shared" si="6"/>
        <v>250</v>
      </c>
      <c r="K86" s="51"/>
    </row>
    <row r="87" spans="1:12" ht="23.45" customHeight="1" x14ac:dyDescent="0.2">
      <c r="A87" s="77"/>
      <c r="B87" s="52" t="s">
        <v>134</v>
      </c>
      <c r="C87" s="78" t="s">
        <v>124</v>
      </c>
      <c r="D87" s="78" t="s">
        <v>89</v>
      </c>
      <c r="E87" s="100">
        <v>160000</v>
      </c>
      <c r="F87" s="100">
        <v>160000</v>
      </c>
      <c r="G87" s="100">
        <v>160000</v>
      </c>
      <c r="H87" s="100">
        <v>160000</v>
      </c>
      <c r="I87" s="100">
        <v>160000</v>
      </c>
      <c r="J87" s="95">
        <f t="shared" si="6"/>
        <v>800000</v>
      </c>
      <c r="K87" s="51"/>
    </row>
    <row r="88" spans="1:12" ht="23.45" customHeight="1" x14ac:dyDescent="0.2">
      <c r="A88" s="77"/>
      <c r="B88" s="53" t="s">
        <v>135</v>
      </c>
      <c r="C88" s="78" t="s">
        <v>84</v>
      </c>
      <c r="D88" s="123" t="s">
        <v>130</v>
      </c>
      <c r="E88" s="100">
        <v>50</v>
      </c>
      <c r="F88" s="100">
        <v>50</v>
      </c>
      <c r="G88" s="100">
        <v>50</v>
      </c>
      <c r="H88" s="100">
        <v>50</v>
      </c>
      <c r="I88" s="100">
        <v>50</v>
      </c>
      <c r="J88" s="95">
        <f t="shared" si="6"/>
        <v>250</v>
      </c>
      <c r="K88" s="51"/>
    </row>
    <row r="89" spans="1:12" ht="23.45" customHeight="1" x14ac:dyDescent="0.2">
      <c r="A89" s="77"/>
      <c r="B89" s="52" t="s">
        <v>240</v>
      </c>
      <c r="C89" s="78" t="s">
        <v>124</v>
      </c>
      <c r="D89" s="78" t="s">
        <v>89</v>
      </c>
      <c r="E89" s="100">
        <v>5000</v>
      </c>
      <c r="F89" s="100">
        <v>5000</v>
      </c>
      <c r="G89" s="100">
        <v>5000</v>
      </c>
      <c r="H89" s="100">
        <v>5000</v>
      </c>
      <c r="I89" s="100">
        <v>5000</v>
      </c>
      <c r="J89" s="95">
        <f t="shared" si="6"/>
        <v>25000</v>
      </c>
      <c r="K89" s="51"/>
    </row>
    <row r="90" spans="1:12" ht="23.45" customHeight="1" x14ac:dyDescent="0.2">
      <c r="A90" s="77"/>
      <c r="B90" s="53" t="s">
        <v>104</v>
      </c>
      <c r="C90" s="78" t="s">
        <v>84</v>
      </c>
      <c r="D90" s="123" t="s">
        <v>130</v>
      </c>
      <c r="E90" s="100">
        <v>25</v>
      </c>
      <c r="F90" s="100">
        <v>25</v>
      </c>
      <c r="G90" s="100">
        <v>25</v>
      </c>
      <c r="H90" s="100">
        <v>25</v>
      </c>
      <c r="I90" s="100">
        <v>25</v>
      </c>
      <c r="J90" s="95">
        <f t="shared" si="6"/>
        <v>125</v>
      </c>
      <c r="K90" s="51"/>
    </row>
    <row r="91" spans="1:12" ht="23.45" customHeight="1" x14ac:dyDescent="0.2">
      <c r="A91" s="77"/>
      <c r="B91" s="96" t="s">
        <v>249</v>
      </c>
      <c r="C91" s="78" t="s">
        <v>124</v>
      </c>
      <c r="D91" s="123"/>
      <c r="E91" s="100" t="s">
        <v>99</v>
      </c>
      <c r="F91" s="100" t="s">
        <v>99</v>
      </c>
      <c r="G91" s="100" t="s">
        <v>99</v>
      </c>
      <c r="H91" s="100" t="s">
        <v>99</v>
      </c>
      <c r="I91" s="100" t="s">
        <v>99</v>
      </c>
      <c r="J91" s="95">
        <f>SUM(E91:I91)</f>
        <v>0</v>
      </c>
      <c r="K91" s="86" t="s">
        <v>187</v>
      </c>
    </row>
    <row r="92" spans="1:12" ht="23.45" customHeight="1" x14ac:dyDescent="0.2">
      <c r="A92" s="78"/>
      <c r="B92" s="53" t="s">
        <v>204</v>
      </c>
      <c r="C92" s="78" t="s">
        <v>207</v>
      </c>
      <c r="D92" s="123"/>
      <c r="E92" s="100">
        <v>1</v>
      </c>
      <c r="F92" s="100">
        <v>1</v>
      </c>
      <c r="G92" s="100">
        <v>1</v>
      </c>
      <c r="H92" s="100">
        <v>1</v>
      </c>
      <c r="I92" s="100">
        <v>1</v>
      </c>
      <c r="J92" s="95">
        <f>SUM(E92:I92)</f>
        <v>5</v>
      </c>
      <c r="K92" s="86"/>
    </row>
    <row r="93" spans="1:12" ht="23.45" customHeight="1" x14ac:dyDescent="0.2">
      <c r="A93" s="77"/>
      <c r="B93" s="52" t="s">
        <v>250</v>
      </c>
      <c r="C93" s="78" t="s">
        <v>124</v>
      </c>
      <c r="D93" s="123" t="s">
        <v>89</v>
      </c>
      <c r="E93" s="100">
        <v>30000</v>
      </c>
      <c r="F93" s="100">
        <v>30000</v>
      </c>
      <c r="G93" s="100">
        <v>30000</v>
      </c>
      <c r="H93" s="100">
        <v>30000</v>
      </c>
      <c r="I93" s="100">
        <v>30000</v>
      </c>
      <c r="J93" s="95">
        <f>SUM(E93:I93)</f>
        <v>150000</v>
      </c>
      <c r="K93" s="86" t="s">
        <v>187</v>
      </c>
    </row>
    <row r="94" spans="1:12" ht="23.45" customHeight="1" x14ac:dyDescent="0.2">
      <c r="A94" s="77"/>
      <c r="B94" s="53" t="s">
        <v>153</v>
      </c>
      <c r="C94" s="78" t="s">
        <v>154</v>
      </c>
      <c r="D94" s="142" t="s">
        <v>220</v>
      </c>
      <c r="E94" s="100">
        <v>1</v>
      </c>
      <c r="F94" s="100">
        <v>1</v>
      </c>
      <c r="G94" s="100">
        <v>1</v>
      </c>
      <c r="H94" s="100">
        <v>1</v>
      </c>
      <c r="I94" s="100">
        <v>1</v>
      </c>
      <c r="J94" s="95">
        <f>SUM(E94:I94)</f>
        <v>5</v>
      </c>
      <c r="K94" s="86"/>
    </row>
    <row r="95" spans="1:12" ht="24" customHeight="1" x14ac:dyDescent="0.2">
      <c r="A95" s="77"/>
      <c r="B95" s="131" t="s">
        <v>251</v>
      </c>
      <c r="C95" s="132" t="s">
        <v>124</v>
      </c>
      <c r="D95" s="78" t="s">
        <v>89</v>
      </c>
      <c r="E95" s="100"/>
      <c r="F95" s="100"/>
      <c r="G95" s="100"/>
      <c r="H95" s="100"/>
      <c r="I95" s="100"/>
      <c r="J95" s="100"/>
      <c r="K95" s="86" t="s">
        <v>192</v>
      </c>
    </row>
    <row r="96" spans="1:12" s="139" customFormat="1" ht="24" customHeight="1" x14ac:dyDescent="0.2">
      <c r="A96" s="137"/>
      <c r="B96" s="135" t="s">
        <v>138</v>
      </c>
      <c r="C96" s="132" t="s">
        <v>116</v>
      </c>
      <c r="D96" s="132"/>
      <c r="E96" s="133">
        <v>15000</v>
      </c>
      <c r="F96" s="133">
        <v>15000</v>
      </c>
      <c r="G96" s="133">
        <v>15000</v>
      </c>
      <c r="H96" s="133">
        <v>15000</v>
      </c>
      <c r="I96" s="133">
        <v>15000</v>
      </c>
      <c r="J96" s="129">
        <f t="shared" si="6"/>
        <v>75000</v>
      </c>
      <c r="K96" s="130" t="s">
        <v>56</v>
      </c>
      <c r="L96" s="139" t="s">
        <v>241</v>
      </c>
    </row>
    <row r="97" spans="1:11" s="139" customFormat="1" ht="24" customHeight="1" x14ac:dyDescent="0.2">
      <c r="A97" s="137"/>
      <c r="B97" s="135"/>
      <c r="C97" s="132"/>
      <c r="D97" s="132"/>
      <c r="E97" s="133" t="s">
        <v>193</v>
      </c>
      <c r="F97" s="133" t="s">
        <v>193</v>
      </c>
      <c r="G97" s="133" t="s">
        <v>193</v>
      </c>
      <c r="H97" s="133" t="s">
        <v>193</v>
      </c>
      <c r="I97" s="133" t="s">
        <v>193</v>
      </c>
      <c r="J97" s="129">
        <f t="shared" si="6"/>
        <v>0</v>
      </c>
      <c r="K97" s="130" t="s">
        <v>187</v>
      </c>
    </row>
    <row r="98" spans="1:11" ht="24" customHeight="1" x14ac:dyDescent="0.2">
      <c r="A98" s="77"/>
      <c r="B98" s="52" t="s">
        <v>252</v>
      </c>
      <c r="C98" s="78" t="s">
        <v>124</v>
      </c>
      <c r="D98" s="78" t="s">
        <v>89</v>
      </c>
      <c r="E98" s="100">
        <v>50000</v>
      </c>
      <c r="F98" s="100">
        <v>50000</v>
      </c>
      <c r="G98" s="100">
        <v>60000</v>
      </c>
      <c r="H98" s="100">
        <v>60000</v>
      </c>
      <c r="I98" s="100">
        <v>60000</v>
      </c>
      <c r="J98" s="95">
        <f t="shared" si="6"/>
        <v>280000</v>
      </c>
      <c r="K98" s="51" t="s">
        <v>243</v>
      </c>
    </row>
    <row r="99" spans="1:11" ht="24" customHeight="1" x14ac:dyDescent="0.2">
      <c r="A99" s="77"/>
      <c r="B99" s="53" t="s">
        <v>141</v>
      </c>
      <c r="C99" s="78" t="s">
        <v>85</v>
      </c>
      <c r="D99" s="78"/>
      <c r="E99" s="100"/>
      <c r="F99" s="100"/>
      <c r="G99" s="100"/>
      <c r="H99" s="100" t="s">
        <v>142</v>
      </c>
      <c r="I99" s="100" t="s">
        <v>143</v>
      </c>
      <c r="J99" s="95">
        <v>600</v>
      </c>
      <c r="K99" s="86" t="s">
        <v>92</v>
      </c>
    </row>
    <row r="100" spans="1:11" ht="24" customHeight="1" x14ac:dyDescent="0.2">
      <c r="A100" s="77"/>
      <c r="B100" s="135" t="s">
        <v>144</v>
      </c>
      <c r="C100" s="78" t="s">
        <v>85</v>
      </c>
      <c r="D100" s="78"/>
      <c r="E100" s="100"/>
      <c r="F100" s="100"/>
      <c r="G100" s="100"/>
      <c r="H100" s="100"/>
      <c r="I100" s="100"/>
      <c r="J100" s="95">
        <f t="shared" si="6"/>
        <v>0</v>
      </c>
      <c r="K100" s="86" t="s">
        <v>25</v>
      </c>
    </row>
    <row r="101" spans="1:11" ht="24" customHeight="1" x14ac:dyDescent="0.2">
      <c r="A101" s="77"/>
      <c r="B101" s="135" t="s">
        <v>145</v>
      </c>
      <c r="C101" s="78" t="s">
        <v>116</v>
      </c>
      <c r="D101" s="78"/>
      <c r="E101" s="100"/>
      <c r="F101" s="100"/>
      <c r="G101" s="100"/>
      <c r="H101" s="100"/>
      <c r="I101" s="100"/>
      <c r="J101" s="95">
        <f t="shared" si="6"/>
        <v>0</v>
      </c>
      <c r="K101" s="86" t="s">
        <v>22</v>
      </c>
    </row>
    <row r="102" spans="1:11" ht="24" customHeight="1" x14ac:dyDescent="0.2">
      <c r="A102" s="77"/>
      <c r="B102" s="53" t="s">
        <v>203</v>
      </c>
      <c r="C102" s="78" t="s">
        <v>84</v>
      </c>
      <c r="D102" s="78"/>
      <c r="E102" s="100">
        <v>10</v>
      </c>
      <c r="F102" s="100">
        <v>10</v>
      </c>
      <c r="G102" s="100">
        <v>10</v>
      </c>
      <c r="H102" s="100">
        <v>10</v>
      </c>
      <c r="I102" s="100">
        <v>10</v>
      </c>
      <c r="J102" s="95">
        <f t="shared" si="6"/>
        <v>50</v>
      </c>
      <c r="K102" s="86" t="s">
        <v>187</v>
      </c>
    </row>
    <row r="103" spans="1:11" ht="24" customHeight="1" x14ac:dyDescent="0.2">
      <c r="A103" s="77"/>
      <c r="B103" s="52" t="s">
        <v>253</v>
      </c>
      <c r="C103" s="78" t="s">
        <v>124</v>
      </c>
      <c r="D103" s="78" t="s">
        <v>89</v>
      </c>
      <c r="E103" s="100">
        <v>50000</v>
      </c>
      <c r="F103" s="100">
        <v>50000</v>
      </c>
      <c r="G103" s="100">
        <v>50000</v>
      </c>
      <c r="H103" s="100">
        <v>50000</v>
      </c>
      <c r="I103" s="100">
        <v>50000</v>
      </c>
      <c r="J103" s="95">
        <f t="shared" si="6"/>
        <v>250000</v>
      </c>
      <c r="K103" s="51" t="s">
        <v>140</v>
      </c>
    </row>
    <row r="104" spans="1:11" ht="24" customHeight="1" x14ac:dyDescent="0.2">
      <c r="A104" s="77"/>
      <c r="B104" s="135" t="s">
        <v>147</v>
      </c>
      <c r="C104" s="78" t="s">
        <v>116</v>
      </c>
      <c r="D104" s="78"/>
      <c r="E104" s="100"/>
      <c r="F104" s="100"/>
      <c r="G104" s="100"/>
      <c r="H104" s="100"/>
      <c r="I104" s="100"/>
      <c r="J104" s="95">
        <f t="shared" si="6"/>
        <v>0</v>
      </c>
      <c r="K104" s="86"/>
    </row>
    <row r="105" spans="1:11" ht="24" customHeight="1" x14ac:dyDescent="0.2">
      <c r="A105" s="77"/>
      <c r="B105" s="52" t="s">
        <v>254</v>
      </c>
      <c r="C105" s="78" t="s">
        <v>124</v>
      </c>
      <c r="D105" s="123" t="s">
        <v>89</v>
      </c>
      <c r="E105" s="100">
        <v>25000</v>
      </c>
      <c r="F105" s="100">
        <v>25000</v>
      </c>
      <c r="G105" s="100">
        <v>25000</v>
      </c>
      <c r="H105" s="100">
        <v>35000</v>
      </c>
      <c r="I105" s="100">
        <v>35000</v>
      </c>
      <c r="J105" s="95">
        <f t="shared" si="6"/>
        <v>145000</v>
      </c>
      <c r="K105" s="51" t="s">
        <v>140</v>
      </c>
    </row>
    <row r="106" spans="1:11" ht="24" customHeight="1" x14ac:dyDescent="0.2">
      <c r="A106" s="77"/>
      <c r="B106" s="53" t="s">
        <v>149</v>
      </c>
      <c r="C106" s="78" t="s">
        <v>85</v>
      </c>
      <c r="D106" s="142" t="s">
        <v>220</v>
      </c>
      <c r="E106" s="100">
        <v>10</v>
      </c>
      <c r="F106" s="100">
        <v>10</v>
      </c>
      <c r="G106" s="100">
        <v>10</v>
      </c>
      <c r="H106" s="100">
        <v>10</v>
      </c>
      <c r="I106" s="100">
        <v>10</v>
      </c>
      <c r="J106" s="95">
        <f t="shared" si="6"/>
        <v>50</v>
      </c>
      <c r="K106" s="86"/>
    </row>
    <row r="107" spans="1:11" ht="24" customHeight="1" x14ac:dyDescent="0.2">
      <c r="A107" s="77"/>
      <c r="B107" s="131" t="s">
        <v>255</v>
      </c>
      <c r="C107" s="78" t="s">
        <v>124</v>
      </c>
      <c r="D107" s="123" t="s">
        <v>89</v>
      </c>
      <c r="E107" s="100"/>
      <c r="F107" s="100"/>
      <c r="G107" s="100"/>
      <c r="H107" s="100"/>
      <c r="I107" s="100"/>
      <c r="J107" s="95"/>
      <c r="K107" s="86" t="s">
        <v>183</v>
      </c>
    </row>
    <row r="108" spans="1:11" ht="24" customHeight="1" x14ac:dyDescent="0.2">
      <c r="A108" s="77"/>
      <c r="B108" s="53" t="s">
        <v>151</v>
      </c>
      <c r="C108" s="78" t="s">
        <v>85</v>
      </c>
      <c r="D108" s="142" t="s">
        <v>220</v>
      </c>
      <c r="E108" s="100">
        <v>100</v>
      </c>
      <c r="F108" s="100">
        <v>100</v>
      </c>
      <c r="G108" s="100">
        <v>100</v>
      </c>
      <c r="H108" s="100">
        <v>100</v>
      </c>
      <c r="I108" s="100">
        <v>100</v>
      </c>
      <c r="J108" s="95">
        <f t="shared" ref="J108" si="8">SUM(E108:I108)</f>
        <v>500</v>
      </c>
      <c r="K108" s="86" t="s">
        <v>25</v>
      </c>
    </row>
    <row r="109" spans="1:11" ht="24" customHeight="1" x14ac:dyDescent="0.2">
      <c r="A109" s="77"/>
      <c r="B109" s="53"/>
      <c r="C109" s="78" t="s">
        <v>85</v>
      </c>
      <c r="D109" s="142"/>
      <c r="E109" s="100">
        <v>10</v>
      </c>
      <c r="F109" s="100">
        <v>10</v>
      </c>
      <c r="G109" s="100">
        <v>10</v>
      </c>
      <c r="H109" s="100">
        <v>10</v>
      </c>
      <c r="I109" s="100">
        <v>10</v>
      </c>
      <c r="J109" s="95">
        <f>SUM(E109:I109)</f>
        <v>50</v>
      </c>
      <c r="K109" s="86" t="s">
        <v>187</v>
      </c>
    </row>
    <row r="110" spans="1:11" ht="24" customHeight="1" x14ac:dyDescent="0.2">
      <c r="A110" s="77"/>
      <c r="B110" s="131" t="s">
        <v>256</v>
      </c>
      <c r="C110" s="78" t="s">
        <v>124</v>
      </c>
      <c r="D110" s="123"/>
      <c r="E110" s="100"/>
      <c r="F110" s="100"/>
      <c r="G110" s="100"/>
      <c r="H110" s="100"/>
      <c r="I110" s="100"/>
      <c r="J110" s="95">
        <f t="shared" ref="J110:J128" si="9">SUM(E110:I110)</f>
        <v>0</v>
      </c>
      <c r="K110" s="86" t="s">
        <v>22</v>
      </c>
    </row>
    <row r="111" spans="1:11" ht="24" customHeight="1" x14ac:dyDescent="0.2">
      <c r="A111" s="77"/>
      <c r="B111" s="53" t="s">
        <v>156</v>
      </c>
      <c r="C111" s="78" t="s">
        <v>84</v>
      </c>
      <c r="D111" s="123" t="s">
        <v>89</v>
      </c>
      <c r="E111" s="100" t="s">
        <v>193</v>
      </c>
      <c r="F111" s="100" t="s">
        <v>193</v>
      </c>
      <c r="G111" s="100" t="s">
        <v>193</v>
      </c>
      <c r="H111" s="100" t="s">
        <v>193</v>
      </c>
      <c r="I111" s="100" t="s">
        <v>193</v>
      </c>
      <c r="J111" s="95">
        <f>SUM(E111:I111)</f>
        <v>0</v>
      </c>
      <c r="K111" s="86" t="s">
        <v>187</v>
      </c>
    </row>
    <row r="112" spans="1:11" ht="24" customHeight="1" x14ac:dyDescent="0.2">
      <c r="A112" s="77"/>
      <c r="B112" s="131" t="s">
        <v>257</v>
      </c>
      <c r="C112" s="78" t="s">
        <v>124</v>
      </c>
      <c r="D112" s="123"/>
      <c r="E112" s="100"/>
      <c r="F112" s="100"/>
      <c r="G112" s="100"/>
      <c r="H112" s="100"/>
      <c r="I112" s="100"/>
      <c r="J112" s="95">
        <f t="shared" si="9"/>
        <v>0</v>
      </c>
      <c r="K112" s="86" t="s">
        <v>22</v>
      </c>
    </row>
    <row r="113" spans="1:12" ht="24" customHeight="1" x14ac:dyDescent="0.2">
      <c r="A113" s="77"/>
      <c r="B113" s="135" t="s">
        <v>248</v>
      </c>
      <c r="C113" s="78" t="s">
        <v>84</v>
      </c>
      <c r="D113" s="123"/>
      <c r="E113" s="100"/>
      <c r="F113" s="100"/>
      <c r="G113" s="100"/>
      <c r="H113" s="100"/>
      <c r="I113" s="100"/>
      <c r="J113" s="95">
        <f t="shared" si="9"/>
        <v>0</v>
      </c>
      <c r="K113" s="86"/>
    </row>
    <row r="114" spans="1:12" ht="24" customHeight="1" x14ac:dyDescent="0.2">
      <c r="A114" s="78"/>
      <c r="B114" s="52" t="s">
        <v>258</v>
      </c>
      <c r="C114" s="78" t="s">
        <v>124</v>
      </c>
      <c r="D114" s="123" t="s">
        <v>205</v>
      </c>
      <c r="E114" s="100" t="s">
        <v>99</v>
      </c>
      <c r="F114" s="100" t="s">
        <v>99</v>
      </c>
      <c r="G114" s="100" t="s">
        <v>99</v>
      </c>
      <c r="H114" s="113" t="s">
        <v>99</v>
      </c>
      <c r="I114" s="100" t="s">
        <v>99</v>
      </c>
      <c r="J114" s="95">
        <f t="shared" si="9"/>
        <v>0</v>
      </c>
      <c r="K114" s="86" t="s">
        <v>187</v>
      </c>
    </row>
    <row r="115" spans="1:12" ht="24" customHeight="1" x14ac:dyDescent="0.2">
      <c r="A115" s="77"/>
      <c r="B115" s="53" t="s">
        <v>206</v>
      </c>
      <c r="C115" s="158" t="s">
        <v>98</v>
      </c>
      <c r="D115" s="159"/>
      <c r="E115" s="95">
        <v>1</v>
      </c>
      <c r="F115" s="95">
        <v>1</v>
      </c>
      <c r="G115" s="95">
        <v>1</v>
      </c>
      <c r="H115" s="95">
        <v>1</v>
      </c>
      <c r="I115" s="95">
        <v>1</v>
      </c>
      <c r="J115" s="95">
        <v>1</v>
      </c>
      <c r="K115" s="51"/>
    </row>
    <row r="116" spans="1:12" ht="24" customHeight="1" x14ac:dyDescent="0.2">
      <c r="A116" s="79"/>
      <c r="B116" s="140"/>
      <c r="C116" s="143"/>
      <c r="D116" s="144"/>
      <c r="E116" s="141"/>
      <c r="F116" s="141"/>
      <c r="G116" s="141"/>
      <c r="H116" s="141"/>
      <c r="I116" s="141"/>
      <c r="J116" s="141"/>
      <c r="K116" s="72"/>
    </row>
    <row r="117" spans="1:12" x14ac:dyDescent="0.2">
      <c r="A117" s="101" t="s">
        <v>11</v>
      </c>
      <c r="B117" s="101" t="s">
        <v>76</v>
      </c>
      <c r="C117" s="78"/>
      <c r="D117" s="78"/>
      <c r="E117" s="100"/>
      <c r="F117" s="100"/>
      <c r="G117" s="100"/>
      <c r="H117" s="100"/>
      <c r="I117" s="100"/>
      <c r="J117" s="100">
        <f t="shared" si="9"/>
        <v>0</v>
      </c>
      <c r="K117" s="86"/>
    </row>
    <row r="118" spans="1:12" x14ac:dyDescent="0.2">
      <c r="A118" s="102" t="s">
        <v>12</v>
      </c>
      <c r="B118" s="52" t="s">
        <v>176</v>
      </c>
      <c r="C118" s="78" t="s">
        <v>124</v>
      </c>
      <c r="D118" s="123" t="s">
        <v>89</v>
      </c>
      <c r="E118" s="100">
        <v>58000</v>
      </c>
      <c r="F118" s="100">
        <v>58000</v>
      </c>
      <c r="G118" s="100">
        <v>58000</v>
      </c>
      <c r="H118" s="100">
        <v>58000</v>
      </c>
      <c r="I118" s="100">
        <v>58000</v>
      </c>
      <c r="J118" s="95">
        <f t="shared" si="9"/>
        <v>290000</v>
      </c>
      <c r="K118" s="51" t="s">
        <v>18</v>
      </c>
    </row>
    <row r="119" spans="1:12" x14ac:dyDescent="0.2">
      <c r="A119" s="102" t="s">
        <v>13</v>
      </c>
      <c r="B119" s="53" t="s">
        <v>133</v>
      </c>
      <c r="C119" s="78" t="s">
        <v>87</v>
      </c>
      <c r="D119" s="123" t="s">
        <v>130</v>
      </c>
      <c r="E119" s="100">
        <v>1</v>
      </c>
      <c r="F119" s="100">
        <v>1</v>
      </c>
      <c r="G119" s="100">
        <v>1</v>
      </c>
      <c r="H119" s="100">
        <v>1</v>
      </c>
      <c r="I119" s="100">
        <v>1</v>
      </c>
      <c r="J119" s="95">
        <f t="shared" si="9"/>
        <v>5</v>
      </c>
      <c r="K119" s="51"/>
    </row>
    <row r="120" spans="1:12" x14ac:dyDescent="0.2">
      <c r="A120" s="77"/>
      <c r="B120" s="52" t="s">
        <v>177</v>
      </c>
      <c r="C120" s="78" t="s">
        <v>124</v>
      </c>
      <c r="D120" s="123" t="s">
        <v>89</v>
      </c>
      <c r="E120" s="100">
        <v>50000</v>
      </c>
      <c r="F120" s="100">
        <v>50000</v>
      </c>
      <c r="G120" s="100">
        <v>50000</v>
      </c>
      <c r="H120" s="100">
        <v>50000</v>
      </c>
      <c r="I120" s="100">
        <v>50000</v>
      </c>
      <c r="J120" s="95">
        <f t="shared" si="9"/>
        <v>250000</v>
      </c>
      <c r="K120" s="86" t="s">
        <v>244</v>
      </c>
      <c r="L120" s="139" t="s">
        <v>245</v>
      </c>
    </row>
    <row r="121" spans="1:12" x14ac:dyDescent="0.2">
      <c r="A121" s="77"/>
      <c r="B121" s="53" t="s">
        <v>122</v>
      </c>
      <c r="C121" s="78" t="s">
        <v>84</v>
      </c>
      <c r="D121" s="142" t="s">
        <v>220</v>
      </c>
      <c r="E121" s="100">
        <v>50</v>
      </c>
      <c r="F121" s="100">
        <v>50</v>
      </c>
      <c r="G121" s="100">
        <v>50</v>
      </c>
      <c r="H121" s="100">
        <v>50</v>
      </c>
      <c r="I121" s="100">
        <v>50</v>
      </c>
      <c r="J121" s="95">
        <f t="shared" si="9"/>
        <v>250</v>
      </c>
      <c r="K121" s="86" t="s">
        <v>25</v>
      </c>
    </row>
    <row r="122" spans="1:12" x14ac:dyDescent="0.2">
      <c r="A122" s="77"/>
      <c r="B122" s="135" t="s">
        <v>181</v>
      </c>
      <c r="C122" s="78"/>
      <c r="D122" s="145" t="s">
        <v>223</v>
      </c>
      <c r="E122" s="100"/>
      <c r="F122" s="100"/>
      <c r="G122" s="100"/>
      <c r="H122" s="100"/>
      <c r="I122" s="100"/>
      <c r="J122" s="95">
        <f t="shared" si="9"/>
        <v>0</v>
      </c>
      <c r="K122" s="86" t="s">
        <v>22</v>
      </c>
      <c r="L122" s="139" t="s">
        <v>246</v>
      </c>
    </row>
    <row r="123" spans="1:12" x14ac:dyDescent="0.2">
      <c r="A123" s="77"/>
      <c r="B123" s="52" t="s">
        <v>179</v>
      </c>
      <c r="C123" s="78" t="s">
        <v>124</v>
      </c>
      <c r="D123" s="123" t="s">
        <v>89</v>
      </c>
      <c r="E123" s="100">
        <v>200000</v>
      </c>
      <c r="F123" s="100">
        <v>200000</v>
      </c>
      <c r="G123" s="100">
        <v>200000</v>
      </c>
      <c r="H123" s="100">
        <v>200000</v>
      </c>
      <c r="I123" s="100">
        <v>200000</v>
      </c>
      <c r="J123" s="95">
        <f t="shared" si="9"/>
        <v>1000000</v>
      </c>
      <c r="K123" s="86" t="s">
        <v>183</v>
      </c>
      <c r="L123" s="139" t="s">
        <v>245</v>
      </c>
    </row>
    <row r="124" spans="1:12" x14ac:dyDescent="0.2">
      <c r="A124" s="77"/>
      <c r="B124" s="53" t="s">
        <v>180</v>
      </c>
      <c r="C124" s="78" t="s">
        <v>87</v>
      </c>
      <c r="D124" s="142" t="s">
        <v>220</v>
      </c>
      <c r="E124" s="100">
        <v>1</v>
      </c>
      <c r="F124" s="100">
        <v>1</v>
      </c>
      <c r="G124" s="100">
        <v>1</v>
      </c>
      <c r="H124" s="100">
        <v>1</v>
      </c>
      <c r="I124" s="100">
        <v>1</v>
      </c>
      <c r="J124" s="95">
        <f t="shared" si="9"/>
        <v>5</v>
      </c>
      <c r="K124" s="86" t="s">
        <v>25</v>
      </c>
    </row>
    <row r="125" spans="1:12" x14ac:dyDescent="0.2">
      <c r="A125" s="77"/>
      <c r="B125" s="53"/>
      <c r="C125" s="78"/>
      <c r="D125" s="145" t="s">
        <v>223</v>
      </c>
      <c r="E125" s="100"/>
      <c r="F125" s="100"/>
      <c r="G125" s="100"/>
      <c r="H125" s="100"/>
      <c r="I125" s="100"/>
      <c r="J125" s="95">
        <f t="shared" si="9"/>
        <v>0</v>
      </c>
      <c r="K125" s="86"/>
    </row>
    <row r="126" spans="1:12" x14ac:dyDescent="0.2">
      <c r="A126" s="77"/>
      <c r="B126" s="53"/>
      <c r="C126" s="78"/>
      <c r="D126" s="123" t="s">
        <v>194</v>
      </c>
      <c r="E126" s="100">
        <v>1</v>
      </c>
      <c r="F126" s="100">
        <v>1</v>
      </c>
      <c r="G126" s="100">
        <v>1</v>
      </c>
      <c r="H126" s="100">
        <v>1</v>
      </c>
      <c r="I126" s="100">
        <v>1</v>
      </c>
      <c r="J126" s="95">
        <f t="shared" si="9"/>
        <v>5</v>
      </c>
      <c r="K126" s="86" t="s">
        <v>187</v>
      </c>
    </row>
    <row r="127" spans="1:12" x14ac:dyDescent="0.2">
      <c r="A127" s="77"/>
      <c r="B127" s="52" t="s">
        <v>182</v>
      </c>
      <c r="C127" s="78"/>
      <c r="D127" s="123"/>
      <c r="E127" s="100">
        <v>500000</v>
      </c>
      <c r="F127" s="100">
        <v>500000</v>
      </c>
      <c r="G127" s="100">
        <v>500000</v>
      </c>
      <c r="H127" s="100">
        <v>500000</v>
      </c>
      <c r="I127" s="100">
        <v>500000</v>
      </c>
      <c r="J127" s="95">
        <f t="shared" si="9"/>
        <v>2500000</v>
      </c>
      <c r="K127" s="86" t="s">
        <v>31</v>
      </c>
    </row>
    <row r="128" spans="1:12" x14ac:dyDescent="0.2">
      <c r="A128" s="79"/>
      <c r="B128" s="157" t="s">
        <v>122</v>
      </c>
      <c r="C128" s="79" t="s">
        <v>84</v>
      </c>
      <c r="D128" s="144"/>
      <c r="E128" s="141"/>
      <c r="F128" s="141"/>
      <c r="G128" s="141"/>
      <c r="H128" s="141"/>
      <c r="I128" s="141"/>
      <c r="J128" s="141">
        <f t="shared" si="9"/>
        <v>0</v>
      </c>
      <c r="K128" s="72"/>
    </row>
    <row r="129" spans="2:2" x14ac:dyDescent="0.2">
      <c r="B129" s="105"/>
    </row>
  </sheetData>
  <mergeCells count="11">
    <mergeCell ref="K44:K46"/>
    <mergeCell ref="D66:D67"/>
    <mergeCell ref="D79:D81"/>
    <mergeCell ref="A1:K1"/>
    <mergeCell ref="A2:K2"/>
    <mergeCell ref="A4:A5"/>
    <mergeCell ref="B4:B5"/>
    <mergeCell ref="C4:C5"/>
    <mergeCell ref="D4:D5"/>
    <mergeCell ref="K4:K5"/>
    <mergeCell ref="E4:J4"/>
  </mergeCells>
  <printOptions horizontalCentered="1"/>
  <pageMargins left="0.27559055118110237" right="7.874015748031496E-2" top="0.59055118110236227" bottom="0.19685039370078741" header="0.31496062992125984" footer="0.23622047244094491"/>
  <pageSetup paperSize="9" scale="77" fitToHeight="0" orientation="landscape" horizontalDpi="4294967294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4</vt:i4>
      </vt:variant>
      <vt:variant>
        <vt:lpstr>ช่วงที่มีชื่อ</vt:lpstr>
      </vt:variant>
      <vt:variant>
        <vt:i4>6</vt:i4>
      </vt:variant>
    </vt:vector>
  </HeadingPairs>
  <TitlesOfParts>
    <vt:vector size="10" baseType="lpstr">
      <vt:lpstr>แพะ-แกะ(เขต) (ก่อนแก้)</vt:lpstr>
      <vt:lpstr>แพะ-แกะ (หน่วยงาน)</vt:lpstr>
      <vt:lpstr>แพะ-แกะ (จว.)</vt:lpstr>
      <vt:lpstr>แพะ-แกะ(เขต)ล่าสุด</vt:lpstr>
      <vt:lpstr>'แพะ-แกะ(เขต) (ก่อนแก้)'!Print_Area</vt:lpstr>
      <vt:lpstr>'แพะ-แกะ(เขต)ล่าสุด'!Print_Area</vt:lpstr>
      <vt:lpstr>'แพะ-แกะ (จว.)'!Print_Titles</vt:lpstr>
      <vt:lpstr>'แพะ-แกะ (หน่วยงาน)'!Print_Titles</vt:lpstr>
      <vt:lpstr>'แพะ-แกะ(เขต) (ก่อนแก้)'!Print_Titles</vt:lpstr>
      <vt:lpstr>'แพะ-แกะ(เขต)ล่าสุด'!Print_Titles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nisachon</dc:creator>
  <cp:lastModifiedBy>BOSSLONG</cp:lastModifiedBy>
  <cp:lastPrinted>2017-12-14T02:00:55Z</cp:lastPrinted>
  <dcterms:created xsi:type="dcterms:W3CDTF">2014-09-06T16:15:47Z</dcterms:created>
  <dcterms:modified xsi:type="dcterms:W3CDTF">2019-02-20T07:11:32Z</dcterms:modified>
</cp:coreProperties>
</file>