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30280fa09702f/Desktop/"/>
    </mc:Choice>
  </mc:AlternateContent>
  <xr:revisionPtr revIDLastSave="50" documentId="13_ncr:1_{02645267-7402-41C6-ADE4-37FA947E98A9}" xr6:coauthVersionLast="47" xr6:coauthVersionMax="47" xr10:uidLastSave="{A5D07B92-3A46-4BB0-93A8-3B4056687826}"/>
  <bookViews>
    <workbookView xWindow="-120" yWindow="-120" windowWidth="24240" windowHeight="13020" xr2:uid="{E3C4A9F7-A6B5-44AF-A1D5-FAC802EA301F}"/>
  </bookViews>
  <sheets>
    <sheet name="ITA-o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4" i="1" l="1"/>
  <c r="I108" i="1" s="1"/>
  <c r="I106" i="1"/>
  <c r="I103" i="1"/>
  <c r="M79" i="1" l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M47" i="1"/>
  <c r="N47" i="1" s="1"/>
  <c r="M46" i="1"/>
  <c r="M45" i="1"/>
  <c r="N45" i="1" s="1"/>
  <c r="M44" i="1"/>
  <c r="M37" i="1"/>
  <c r="N37" i="1" s="1"/>
  <c r="M36" i="1"/>
  <c r="N36" i="1" s="1"/>
  <c r="M35" i="1"/>
  <c r="N35" i="1" s="1"/>
  <c r="M34" i="1"/>
  <c r="N34" i="1" s="1"/>
  <c r="M33" i="1"/>
  <c r="N33" i="1" s="1"/>
  <c r="N32" i="1"/>
  <c r="M32" i="1"/>
  <c r="N31" i="1"/>
  <c r="M31" i="1"/>
  <c r="N30" i="1"/>
  <c r="M30" i="1"/>
  <c r="M29" i="1"/>
  <c r="M28" i="1"/>
  <c r="M27" i="1"/>
  <c r="M26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<sst xmlns="http://schemas.openxmlformats.org/spreadsheetml/2006/main" count="873" uniqueCount="180">
  <si>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</si>
  <si>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</si>
  <si>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</si>
  <si>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</si>
  <si>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</si>
  <si>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</si>
  <si>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</si>
  <si>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</si>
  <si>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</si>
  <si>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</si>
  <si>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</si>
  <si>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</si>
  <si>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</si>
  <si>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</si>
  <si>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</si>
  <si>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</si>
  <si>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สำนักงานปศุสัตว์เขต 7</t>
  </si>
  <si>
    <t>เมืองนครปฐม</t>
  </si>
  <si>
    <t>นครปฐม</t>
  </si>
  <si>
    <t>เกษตรและสหกรณ์</t>
  </si>
  <si>
    <t>หน่วยงานรัฐ</t>
  </si>
  <si>
    <t>ค่าเช่าเครื่องถ่ายเอกสาร จำนวน 6 เดือน (1 ตุลาคม 2567 ถึง 31 มีนาคม 2568)</t>
  </si>
  <si>
    <t>พ.ร.บ. งบประมาณรายจ่าย</t>
  </si>
  <si>
    <t>สิ้นสุดระยะสัญญา</t>
  </si>
  <si>
    <t>วิธีเฉพาะเจาะจง</t>
  </si>
  <si>
    <t>บจก.นครปฐม โอ เอ แอนด์ ซัพพลาย</t>
  </si>
  <si>
    <t>67109037945</t>
  </si>
  <si>
    <t>จ้างเหมาบริการทำความสะอาด 6 เดือน (1 ตุลาคม 2567 ถึง 31 มีนาคม 2568)</t>
  </si>
  <si>
    <t>นางสาวสุชาดา ภาสีดา</t>
  </si>
  <si>
    <t>-</t>
  </si>
  <si>
    <t>จ้างเหมาบริการขับรถยนต์ 6 เดือน (1 ตุลาคม 2567 - 31 มีนาคม 2568)</t>
  </si>
  <si>
    <t>นายเฉลิมศักดิ์ ภู่แก้ว</t>
  </si>
  <si>
    <t>นายสรายุทธ แก้ววิลัย</t>
  </si>
  <si>
    <t>จ้างเหมาบริการช่วยงานด้านสัตวแพทย์ 6 เดือน (1 ตุลาคม 2567 - 31 มีนาคม 2568)</t>
  </si>
  <si>
    <t>นางสาวทัศสินีย์ สูงศักดิ์</t>
  </si>
  <si>
    <t>นางสาวเมทินี นันมา</t>
  </si>
  <si>
    <t>จ้างเหมาบริการขับรถยนต์ 6 เดือน (2 ธันวาคม 2567 - 31 มีนาคม 2568)</t>
  </si>
  <si>
    <t>นายนิพนธ์ ขะเลาล้ำ</t>
  </si>
  <si>
    <t>จ้างซ่อมแซมยานพาหนะ หมายเลขทะเบียน กม 3902 นครปฐม</t>
  </si>
  <si>
    <t>ร้านโชคชัยการไฟฟ้า</t>
  </si>
  <si>
    <t>67109279430</t>
  </si>
  <si>
    <t>ซื้อครุภัณฑ์คอมพิวเตอร์ 2 รายการ</t>
  </si>
  <si>
    <t>บจก รียูเนี่ยน โซลูชั่น</t>
  </si>
  <si>
    <t>67109292026</t>
  </si>
  <si>
    <t>ซื้อวัสดุวิทยาศาสตร์ 4 รายการ วัสดุการเกษตร 2 รายการ และวัสดุเวชภัณฑ์ 3 รายการ</t>
  </si>
  <si>
    <t>หจก.หนองโพยาสัตว์ 2</t>
  </si>
  <si>
    <t>67109306704</t>
  </si>
  <si>
    <t>จ้างซ่อมแซมยานพาหนะ หมายเลขทะเบียน นค 4837 นครปฐม</t>
  </si>
  <si>
    <t>บจก. ซ.เอราวัณมอเตอร์ นครปฐม</t>
  </si>
  <si>
    <t>67109422420</t>
  </si>
  <si>
    <t>จ้างซ่อมแซมยานพาหนะ หมายเลขทะเบียน กฉ 8264 นครปฐม</t>
  </si>
  <si>
    <t>หจก.ตั้งเซียฮวด (1985)</t>
  </si>
  <si>
    <t>67119028163</t>
  </si>
  <si>
    <t>ซื้อวัสดุคอมพิวเตอร์ 5 รายการ</t>
  </si>
  <si>
    <t>ร้านไอที ไลฟ์ โดยนายกมลเทพ วิจิตรปัญญารักษ์</t>
  </si>
  <si>
    <t>67119062383</t>
  </si>
  <si>
    <t xml:space="preserve">ซื้อวัสดุงานบ้านงานครัว 10 รายการ </t>
  </si>
  <si>
    <t>ร้านรุ่งเรืองสินพานิช</t>
  </si>
  <si>
    <t>ซื้อวัสดุไฟฟ้า 2 รายการ</t>
  </si>
  <si>
    <t>บจก.ส เมธา เฮ้าส์ แอนด์ บีเมนต์</t>
  </si>
  <si>
    <t>จ้างซ่อมแซมยานพาหนะ หมายเลขทะเบียน กว 4967 นครปฐม</t>
  </si>
  <si>
    <t>บจก. โตโยต้าท่าจีน ผู้จำหน่ายโตโยต้า</t>
  </si>
  <si>
    <t>จ้างเปลี่ยนแบตเตอรี่ หมายเลขทะเบียน กธ 2596 นครปฐม และ ผฉ 737 นครปฐม</t>
  </si>
  <si>
    <t>ร้านสหปกรณ์การไฟฟ้า</t>
  </si>
  <si>
    <t>67129095871</t>
  </si>
  <si>
    <t>จ้างซ่อมแซมยานพาหนะ หมายเลขทะเบียน กธ 2596 นครปฐม</t>
  </si>
  <si>
    <t>จ้างซ่อมแซมเครื่องสำรองไฟ 3 เครื่อง</t>
  </si>
  <si>
    <t>นางสาวสุพัชรธิดา แดงมาดี</t>
  </si>
  <si>
    <t xml:space="preserve">ซื้อยาถ่ายพยาธิชนิดน้ำ Albendazole </t>
  </si>
  <si>
    <t>บจก.นำทิศไทย</t>
  </si>
  <si>
    <t>67129302385</t>
  </si>
  <si>
    <t>ซื้อวัสดุวิทยาศาสตร์ 6 รายการ</t>
  </si>
  <si>
    <t>67129306558</t>
  </si>
  <si>
    <t>67129461275</t>
  </si>
  <si>
    <t>จ้างเปลี่ยนแบตเตอรี่ หมายเลขทะเบียน กร 3327 นครปฐม</t>
  </si>
  <si>
    <t>ซื้อวัสดุวิทยาศาสตร์และการแพทย์ 3 รายการ</t>
  </si>
  <si>
    <t>วิธีประกาศเชิญชวนทั่วไป</t>
  </si>
  <si>
    <t>หจก.ที ซี สถาพร กรุ๊ป</t>
  </si>
  <si>
    <t>67129078854</t>
  </si>
  <si>
    <t>ซื้อวัสดุวิทยาศาสตร์และการแพทย์ 13 รายการ</t>
  </si>
  <si>
    <t xml:space="preserve">บจก. โปร นาวิน เอ็นเตอร์ไพรส์ </t>
  </si>
  <si>
    <t>ซื้อวัสดุเวชภัณฑ์ 1 รายการ</t>
  </si>
  <si>
    <t>บจก.วิกรมวาณิช</t>
  </si>
  <si>
    <t>ซื้อวัสดุวิทยาศาสตร์การแพทย์ 3 รายการ</t>
  </si>
  <si>
    <t>บจก.แล็ป แมนเนจ</t>
  </si>
  <si>
    <t>ซื้อวัสดุวิทยาศาสตร์การแพทย์ 2 รายการ</t>
  </si>
  <si>
    <t>บจก.โซว เมดิคอล</t>
  </si>
  <si>
    <t>จ้างซ่อมแซมยานพาหนะ หมายเลขทะเบียน กร 3327 นครปฐม</t>
  </si>
  <si>
    <t>68019385978</t>
  </si>
  <si>
    <t>ซื้อแอลกอฮอล์</t>
  </si>
  <si>
    <t>องค์การเภสัชกรรม</t>
  </si>
  <si>
    <t>68029017267</t>
  </si>
  <si>
    <t>จ้างซ่อมแซมยานพาหนะ หมายเลขทะเบียน กย 1716 นครปฐม</t>
  </si>
  <si>
    <t>ซื้อยาปฏิชีวนะเพนิซิลลินและไดไฮโดรสเตร็ปโตมัยซิน ชนิดฉีดออกฤทธิ์นาน</t>
  </si>
  <si>
    <t>บจก. เวท อะกริเทค</t>
  </si>
  <si>
    <t>68029196118</t>
  </si>
  <si>
    <t>ซื้อวัสดุสำนักงาน 1 รายการ</t>
  </si>
  <si>
    <t>บจก.ลีเรคโก (ประเทศไทย) สำนักงานใหญ่</t>
  </si>
  <si>
    <t>68029216828</t>
  </si>
  <si>
    <t>ซื้อวัสดุคอมพิวเตอร์ 2 รายการ</t>
  </si>
  <si>
    <t>68029284598</t>
  </si>
  <si>
    <t>68029465477</t>
  </si>
  <si>
    <t xml:space="preserve">ซื้อวัสดุงานบ้านงานครัว 4 รายการ </t>
  </si>
  <si>
    <t>ร้าน พีพีเจ สเตชั่นเนอรี่ โดยนางสาวอาจารีย์ ยศนอน</t>
  </si>
  <si>
    <t>68039451577</t>
  </si>
  <si>
    <t>ซื้อวัสดุวิทยาศาสตร์ 2 รายการ วัสดุเวชภัณฑ์ 3 รายการ และวัสดุการเกษตร 2 รายการ</t>
  </si>
  <si>
    <t>68039460113</t>
  </si>
  <si>
    <t>ค่าเช่าเครื่องถ่ายเอกสาร จำนวน 6 เดือน (ตั้งแต่เดือน 1 เมษายน  ถึง 30 กันยายน 2568)</t>
  </si>
  <si>
    <t>68039377741</t>
  </si>
  <si>
    <t>จ้างเหมาบริการขับรถยนต์ 6 เดือน (1 เมษายน 2568 ถึง 30 กันยายน 2568)</t>
  </si>
  <si>
    <t>จ้างเหมาบริการช่วยงานด้านสัตวแพทย์ 6 เดือน (1 เมษายน 2568 ถึง 30 กันยายน 2568)</t>
  </si>
  <si>
    <t>ซื้อวัสดุสำนักงาน 11 รายการ</t>
  </si>
  <si>
    <t>จ้างเหมาบริการทำความสะอาด 6 เดือน (1 พฤษภาคม 2568 ถึง 30 กันยายน 2568)</t>
  </si>
  <si>
    <t>ซื้อวัสดุสำนักงาน 17 รายการ</t>
  </si>
  <si>
    <t>บจก.ไทยเสรี บุ๊คส์ (สาขาที่1)</t>
  </si>
  <si>
    <t>68049460455</t>
  </si>
  <si>
    <t>68049466864</t>
  </si>
  <si>
    <t>68059158008</t>
  </si>
  <si>
    <t>เช่าห้องประชุม</t>
  </si>
  <si>
    <t>ซื้อวัสดุวิทยาศาสตร์ 6 รายการ วัสดุการเกษตร 5 รายการ และวัสดุเวชภัณฑ์ 3 รายการ</t>
  </si>
  <si>
    <t xml:space="preserve">จ้างซ่อมแซมยานพาหนะ หมายเลขทะเบียน กล 1237 นฐ </t>
  </si>
  <si>
    <t>บจก.มุ้ยฮวดมอเตอร์เซลล์</t>
  </si>
  <si>
    <t>68059325613</t>
  </si>
  <si>
    <t>68049349179</t>
  </si>
  <si>
    <t>หจก. บี เวลล์ ฟาร์มา แอนด์ อีควิปเมนท์</t>
  </si>
  <si>
    <t>บจก.ออร่า ดรีม (สำนักงานใหญ่)</t>
  </si>
  <si>
    <t xml:space="preserve">ซื้อวัสดุเวชภัณฑ์ 12 รายการ </t>
  </si>
  <si>
    <t>บจก. นำทิศไทย</t>
  </si>
  <si>
    <t>68069439359</t>
  </si>
  <si>
    <t>ซื้อวัสดุวิทยาศาสตร์และการแพทย์ จำนวน 11 รายการ</t>
  </si>
  <si>
    <t>จ้างเหมาบริการล้างเครื่องปรับอากาศ 14 เครื่อง และซ่อมแซม 2 เครื่อง</t>
  </si>
  <si>
    <t>ซื้อครุภัณฑ์โฆษณาและเผยแพร่ จำนวน 3 รายการ</t>
  </si>
  <si>
    <t>จ้างเหมาเปลี่ยนถังน้ำพร้อมทำหลังคาคลุมถังน้ำ และติดตั้งทอน้ำประปาภายในอาคารสำนักงานฯ</t>
  </si>
  <si>
    <t>ซื้อวัสดุงานบ้านงานครัว 1 รายการ</t>
  </si>
  <si>
    <t>จ้างซ่อมแซมยานพาหนะ หมายเลขทะเบียน กพ 269 นครปฐม</t>
  </si>
  <si>
    <t>ซื้อวัสดุวิทยาศาสตร์ 1 รายการ วัสดุการเกษตร 2 รายการ และวัสดุเวชภัณฑ์ 3 รายการ</t>
  </si>
  <si>
    <t>ซื้อวัสดุก่อสร้าง 2 รายการ และวัสดุการเกษตร 1 รายการ</t>
  </si>
  <si>
    <t xml:space="preserve">ซื้อวัสดุงานบ้านงานครัว 9 รายการ </t>
  </si>
  <si>
    <t xml:space="preserve">ซื้อวัสดุคอมพิวเตอร์  </t>
  </si>
  <si>
    <t>ซื้อวัสดุสำนักงาน</t>
  </si>
  <si>
    <t>จ้างเปลี่ยนยางรถยนต์ หมายเลขทะเบียน กย 1716 นครปฐม</t>
  </si>
  <si>
    <t>จ้างเปลี่ยนยางรถยนต์ หมายเลขทะเบียน กล 1237 นครปฐม และ นค 4837 นครปฐม</t>
  </si>
  <si>
    <t>จ้างเปลี่ยนแบตเตอรี่ หมายเลขทะเบียน กล 1237 นครปฐม และ กพ269 นครปฐม</t>
  </si>
  <si>
    <t>จ้างซ่อมแซมยานพาหนะและขนส่งหมายเลขทะเบียน กต 6495 นครปฐม</t>
  </si>
  <si>
    <t>ซื้อวัสดุคอมพิวเตอร์ 10 รายการ</t>
  </si>
  <si>
    <t>จ้างเหมาตัดแต่งต้นชาดัดบริเวณสำนักงาน</t>
  </si>
  <si>
    <t>ซื้อวัสดุวิทยาศาสตร์ 5 รายการ วัสดุการเกษตร 5 รายการ และวัสดุเวชภัณฑ์ 3 รายการ</t>
  </si>
  <si>
    <t>ซื้อวัสดุเวชภัณฑ์ 4 รายการ</t>
  </si>
  <si>
    <t>ซื้อวัสดุเวชภัณฑ์ 2 รายการ</t>
  </si>
  <si>
    <t>ซื้อวัสดุการเกษตร 4 รายการ</t>
  </si>
  <si>
    <t xml:space="preserve">จ้างเปลี่ยนยางรถยนต์ หมายเลขทะเบียน กว 4967 นครปฐม </t>
  </si>
  <si>
    <t>หจก. นิมิตรแอร์เซลส์แอนด์เชอร์วิส</t>
  </si>
  <si>
    <t>68069542393</t>
  </si>
  <si>
    <t>68069571015</t>
  </si>
  <si>
    <t>หจก. ทรัพย์มั่งมี บาดาล</t>
  </si>
  <si>
    <t>68079316982</t>
  </si>
  <si>
    <t>68079287067</t>
  </si>
  <si>
    <t>68079348643</t>
  </si>
  <si>
    <t>68079615107</t>
  </si>
  <si>
    <t>บจก.โตโยต้าท่าจีน ผู้จำหน่ายโตโยต้า</t>
  </si>
  <si>
    <t>68089420785</t>
  </si>
  <si>
    <t>68089422851</t>
  </si>
  <si>
    <t>68089394603</t>
  </si>
  <si>
    <t>68089395636</t>
  </si>
  <si>
    <t>68089504695</t>
  </si>
  <si>
    <t>68089579967</t>
  </si>
  <si>
    <t xml:space="preserve">บจก.นครยนต์การยาง </t>
  </si>
  <si>
    <t>บจก.วิวแลนด์</t>
  </si>
  <si>
    <t>บจก.เซ้งกลการ</t>
  </si>
  <si>
    <t>นายมนู ทองพูล</t>
  </si>
  <si>
    <t>บจก. แดรี่ไลน์ อินเตอร์เทรดดิ้ง</t>
  </si>
  <si>
    <t>บจก. เหลืองอรัญการค้า</t>
  </si>
  <si>
    <t>68099011281</t>
  </si>
  <si>
    <t>68099040082</t>
  </si>
  <si>
    <t>68099058192</t>
  </si>
  <si>
    <t>68099077315</t>
  </si>
  <si>
    <t>68099265454</t>
  </si>
  <si>
    <t>68099357918</t>
  </si>
  <si>
    <t>68099359459</t>
  </si>
  <si>
    <t>68099434519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</si>
</sst>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3" fontId="2" fillId="2" borderId="0" xfId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3" fontId="2" fillId="4" borderId="0" xfId="1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</cellXfs>
  <cellStyles count="3">
    <cellStyle name="จุลภาค 2" xfId="1" xr:uid="{188E8056-ECCF-427B-AAD6-4A403A5FAFE2}"/>
    <cellStyle name="ปกติ" xfId="0" builtinId="0"/>
    <cellStyle name="ปกติ 3" xfId="2" xr:uid="{590EA5AA-8205-42FA-AFEE-8C8E90C3C2F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1;&#3619;&#3632;&#3592;&#3635;(13&#3614;&#3588;63)\0.&#3592;&#3633;&#3604;&#3595;&#3639;&#3657;&#3629;\&#3592;&#3633;&#3604;&#3595;&#3639;&#3657;&#3629;&#3611;&#3637;%2066-68.xlsx" TargetMode="External"/><Relationship Id="rId1" Type="http://schemas.openxmlformats.org/officeDocument/2006/relationships/externalLinkPath" Target="file:///D:\&#3591;&#3634;&#3609;&#3611;&#3619;&#3632;&#3592;&#3635;(13&#3614;&#3588;63)\0.&#3592;&#3633;&#3604;&#3595;&#3639;&#3657;&#3629;\&#3592;&#3633;&#3604;&#3595;&#3639;&#3657;&#3629;&#3611;&#3637;%2066-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เบิกเงิน"/>
      <sheetName val="Sheet3"/>
      <sheetName val="OIT_2567"/>
      <sheetName val="OIT_2568"/>
      <sheetName val="ITA-o15"/>
      <sheetName val="ITA-o14"/>
      <sheetName val="ซื้อปี68"/>
      <sheetName val="ซื้อปี67"/>
      <sheetName val="ซื้อปี66"/>
      <sheetName val="Sheet1"/>
      <sheetName val="เครื่องถ่าย"/>
      <sheetName val="งบนอก"/>
      <sheetName val="เช่าห้องประชุม"/>
      <sheetName val="ซ่อมรถ"/>
      <sheetName val="งบลงทุน"/>
      <sheetName val="คอมงบลงทุน"/>
      <sheetName val="คอม"/>
      <sheetName val="วัสดุเวช+วิทย์"/>
      <sheetName val="สนง"/>
      <sheetName val="จ้าง.สนง"/>
      <sheetName val="ข้อมูลหลักผู้ขาย(25กค.68)"/>
      <sheetName val="แยกประเภท"/>
      <sheetName val="เรียงเอกสาร"/>
      <sheetName val="คอมพิวเตอร์"/>
      <sheetName val="จัดซื้อปี 66-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F0CBE-BBEC-4A4D-A4C1-A87E33F63C1F}" name="Table1" displayName="Table1" ref="A1:P101" totalsRowShown="0" headerRowDxfId="17" dataDxfId="16">
  <autoFilter ref="A1:P101" xr:uid="{4559009C-A31B-4452-B84A-9FED4D938B59}"/>
  <tableColumns count="16">
    <tableColumn id="15" xr3:uid="{AF2AC39B-E1E4-4715-A237-E35D5506D07B}" name="ที่" dataDxfId="15"/>
    <tableColumn id="1" xr3:uid="{7350D9C5-859A-4D8B-A3E0-B7C37D930F35}" name="ปีงบประมาณ" dataDxfId="14"/>
    <tableColumn id="2" xr3:uid="{56EA2FA4-52BB-449D-BA84-8BE6280CAF54}" name="ชื่อหน่วยงาน" dataDxfId="13"/>
    <tableColumn id="3" xr3:uid="{D3035EC2-AABA-43D3-B101-9F3AF326671E}" name="อำเภอ " dataDxfId="12"/>
    <tableColumn id="4" xr3:uid="{640E76EF-24C1-4737-B6F7-C8BC564163CB}" name="จังหวัด" dataDxfId="11"/>
    <tableColumn id="5" xr3:uid="{52A15CF7-CBF4-4293-AF9F-38DCFDA74239}" name="กระทรวง" dataDxfId="10"/>
    <tableColumn id="6" xr3:uid="{8D1CEFB3-F606-4874-957B-6859A900A4E6}" name="ประเภทหน่วยงาน" dataDxfId="9"/>
    <tableColumn id="7" xr3:uid="{B6EC93FA-2226-452A-B5FA-AE73599AB4EA}" name="ชื่อรายการของงานที่ซื้อหรือจ้าง" dataDxfId="8"/>
    <tableColumn id="8" xr3:uid="{18ECAE5A-1798-40BB-9E61-EFD87F9DB010}" name="วงเงินงบประมาณที่ได้รับจัดสรร (บาท)" dataDxfId="7"/>
    <tableColumn id="9" xr3:uid="{40E49B00-CD66-41D3-BBB8-663D231E3BFB}" name="แหล่งที่มาของงบประมาณ " dataDxfId="6"/>
    <tableColumn id="10" xr3:uid="{5F2275B7-E83E-4A57-BC37-E50AD52E004E}" name="สถานะการจัดซื้อจัดจ้าง" dataDxfId="5"/>
    <tableColumn id="16" xr3:uid="{29D5DA2E-6AE1-4AC4-B91F-33937829854B}" name="วิธีการจัดซื้อจัดจ้าง" dataDxfId="4"/>
    <tableColumn id="11" xr3:uid="{BD03A0A7-0053-4FDB-B05D-7C378155AC3A}" name="ราคากลาง (บาท)" dataDxfId="3"/>
    <tableColumn id="12" xr3:uid="{99438048-A4D0-4944-8E3B-32B6D9A9CB09}" name="ราคาที่ตกลงซื้อหรือจ้าง (บาท)" dataDxfId="2"/>
    <tableColumn id="13" xr3:uid="{7062323E-6ED0-4BE1-9E44-3C64246C2107}" name="รายชื่อผู้ประกอบการที่ได้รับการคัดเลือก" dataDxfId="1"/>
    <tableColumn id="14" xr3:uid="{911F4834-3E99-4AA4-BE46-57FD700957E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12A-E3CD-4339-9CA9-9281914A2D8F}">
  <sheetPr>
    <tabColor theme="0"/>
  </sheetPr>
  <dimension ref="A1:P110"/>
  <sheetViews>
    <sheetView tabSelected="1" zoomScale="70" zoomScaleNormal="70" workbookViewId="0">
      <pane xSplit="1" ySplit="1" topLeftCell="B2" activePane="bottomRight" state="frozen"/>
      <selection activeCell="E24" sqref="E24"/>
      <selection pane="topRight" activeCell="E24" sqref="E24"/>
      <selection pane="bottomLeft" activeCell="E24" sqref="E24"/>
      <selection pane="bottomRight" activeCell="G17" sqref="G17"/>
    </sheetView>
  </sheetViews>
  <sheetFormatPr defaultColWidth="9" defaultRowHeight="24.95" customHeight="1"/>
  <cols>
    <col min="1" max="1" width="5.140625" style="19" customWidth="1"/>
    <col min="2" max="2" width="15.5703125" style="5" customWidth="1"/>
    <col min="3" max="3" width="20.7109375" style="5" customWidth="1"/>
    <col min="4" max="4" width="12" style="5" customWidth="1"/>
    <col min="5" max="5" width="12.42578125" style="5" customWidth="1"/>
    <col min="6" max="6" width="16.85546875" style="5" customWidth="1"/>
    <col min="7" max="7" width="18.140625" style="5" customWidth="1"/>
    <col min="8" max="8" width="77.85546875" style="19" customWidth="1"/>
    <col min="9" max="9" width="26.28515625" style="19" customWidth="1"/>
    <col min="10" max="10" width="24.28515625" style="5" bestFit="1" customWidth="1"/>
    <col min="11" max="11" width="19.28515625" style="5" customWidth="1"/>
    <col min="12" max="12" width="21.5703125" style="5" customWidth="1"/>
    <col min="13" max="13" width="25" style="19" customWidth="1"/>
    <col min="14" max="14" width="22.85546875" style="19" customWidth="1"/>
    <col min="15" max="15" width="45.42578125" style="19" customWidth="1"/>
    <col min="16" max="16" width="22.42578125" style="5" customWidth="1"/>
    <col min="17" max="16384" width="9" style="10"/>
  </cols>
  <sheetData>
    <row r="1" spans="1:16" s="1" customFormat="1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>
      <c r="A2" s="4">
        <v>1</v>
      </c>
      <c r="B2" s="5">
        <v>2568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21</v>
      </c>
      <c r="I2" s="8">
        <v>12000</v>
      </c>
      <c r="J2" s="6" t="s">
        <v>22</v>
      </c>
      <c r="K2" s="6" t="s">
        <v>23</v>
      </c>
      <c r="L2" s="6" t="s">
        <v>24</v>
      </c>
      <c r="M2" s="8">
        <f>Table1[[#This Row],[วงเงินงบประมาณที่ได้รับจัดสรร (บาท)]]</f>
        <v>12000</v>
      </c>
      <c r="N2" s="8">
        <f>Table1[[#This Row],[วงเงินงบประมาณที่ได้รับจัดสรร (บาท)]]</f>
        <v>12000</v>
      </c>
      <c r="O2" s="7" t="s">
        <v>25</v>
      </c>
      <c r="P2" s="9" t="s">
        <v>26</v>
      </c>
    </row>
    <row r="3" spans="1:16" ht="24.95" customHeight="1">
      <c r="A3" s="4">
        <v>2</v>
      </c>
      <c r="B3" s="5">
        <v>2568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27</v>
      </c>
      <c r="I3" s="8">
        <v>48000</v>
      </c>
      <c r="J3" s="6" t="s">
        <v>22</v>
      </c>
      <c r="K3" s="6" t="s">
        <v>23</v>
      </c>
      <c r="L3" s="6" t="s">
        <v>24</v>
      </c>
      <c r="M3" s="8">
        <f>Table1[[#This Row],[วงเงินงบประมาณที่ได้รับจัดสรร (บาท)]]</f>
        <v>48000</v>
      </c>
      <c r="N3" s="8">
        <f>Table1[[#This Row],[วงเงินงบประมาณที่ได้รับจัดสรร (บาท)]]</f>
        <v>48000</v>
      </c>
      <c r="O3" s="7" t="s">
        <v>28</v>
      </c>
      <c r="P3" s="9" t="s">
        <v>29</v>
      </c>
    </row>
    <row r="4" spans="1:16" ht="24.95" customHeight="1">
      <c r="A4" s="4">
        <v>3</v>
      </c>
      <c r="B4" s="5">
        <v>2568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11" t="s">
        <v>30</v>
      </c>
      <c r="I4" s="12">
        <v>54000</v>
      </c>
      <c r="J4" s="6" t="s">
        <v>22</v>
      </c>
      <c r="K4" s="6" t="s">
        <v>23</v>
      </c>
      <c r="L4" s="6" t="s">
        <v>24</v>
      </c>
      <c r="M4" s="8">
        <f>I4:I16</f>
        <v>54000</v>
      </c>
      <c r="N4" s="8">
        <f>[1]!Table13[[#This Row],[วงเงินงบประมาณที่ได้รับจัดสรร (บาท)]]</f>
        <v>54000</v>
      </c>
      <c r="O4" s="11" t="s">
        <v>31</v>
      </c>
      <c r="P4" s="13" t="s">
        <v>29</v>
      </c>
    </row>
    <row r="5" spans="1:16" ht="24.95" customHeight="1">
      <c r="A5" s="4">
        <v>4</v>
      </c>
      <c r="B5" s="5">
        <v>2568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1" t="s">
        <v>30</v>
      </c>
      <c r="I5" s="12">
        <v>54000</v>
      </c>
      <c r="J5" s="6" t="s">
        <v>22</v>
      </c>
      <c r="K5" s="6" t="s">
        <v>23</v>
      </c>
      <c r="L5" s="6" t="s">
        <v>24</v>
      </c>
      <c r="M5" s="8">
        <f>I5:I17</f>
        <v>54000</v>
      </c>
      <c r="N5" s="8">
        <f>[1]!Table13[[#This Row],[วงเงินงบประมาณที่ได้รับจัดสรร (บาท)]]</f>
        <v>48000</v>
      </c>
      <c r="O5" s="11" t="s">
        <v>32</v>
      </c>
      <c r="P5" s="13" t="s">
        <v>29</v>
      </c>
    </row>
    <row r="6" spans="1:16" ht="24.95" customHeight="1">
      <c r="A6" s="4">
        <v>5</v>
      </c>
      <c r="B6" s="5">
        <v>2568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11" t="s">
        <v>33</v>
      </c>
      <c r="I6" s="12">
        <v>48000</v>
      </c>
      <c r="J6" s="6" t="s">
        <v>22</v>
      </c>
      <c r="K6" s="6" t="s">
        <v>23</v>
      </c>
      <c r="L6" s="6" t="s">
        <v>24</v>
      </c>
      <c r="M6" s="8">
        <f>I6:I18</f>
        <v>48000</v>
      </c>
      <c r="N6" s="8">
        <f>[1]!Table13[[#This Row],[วงเงินงบประมาณที่ได้รับจัดสรร (บาท)]]</f>
        <v>48000</v>
      </c>
      <c r="O6" s="11" t="s">
        <v>34</v>
      </c>
      <c r="P6" s="13" t="s">
        <v>29</v>
      </c>
    </row>
    <row r="7" spans="1:16" ht="24.95" customHeight="1">
      <c r="A7" s="4">
        <v>6</v>
      </c>
      <c r="B7" s="5">
        <v>2568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11" t="s">
        <v>33</v>
      </c>
      <c r="I7" s="12">
        <v>48000</v>
      </c>
      <c r="J7" s="6" t="s">
        <v>22</v>
      </c>
      <c r="K7" s="6" t="s">
        <v>23</v>
      </c>
      <c r="L7" s="6" t="s">
        <v>24</v>
      </c>
      <c r="M7" s="8">
        <f>I7:I19</f>
        <v>48000</v>
      </c>
      <c r="N7" s="8">
        <f>[1]!Table13[[#This Row],[วงเงินงบประมาณที่ได้รับจัดสรร (บาท)]]</f>
        <v>12000</v>
      </c>
      <c r="O7" s="11" t="s">
        <v>35</v>
      </c>
      <c r="P7" s="13" t="s">
        <v>29</v>
      </c>
    </row>
    <row r="8" spans="1:16" ht="24.95" customHeight="1">
      <c r="A8" s="4">
        <v>7</v>
      </c>
      <c r="B8" s="5">
        <v>2568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7" t="s">
        <v>36</v>
      </c>
      <c r="I8" s="8">
        <v>35709.68</v>
      </c>
      <c r="J8" s="6" t="s">
        <v>22</v>
      </c>
      <c r="K8" s="6" t="s">
        <v>23</v>
      </c>
      <c r="L8" s="6" t="s">
        <v>24</v>
      </c>
      <c r="M8" s="8">
        <f>Table1[[#This Row],[วงเงินงบประมาณที่ได้รับจัดสรร (บาท)]]</f>
        <v>35709.68</v>
      </c>
      <c r="N8" s="8">
        <f>Table1[[#This Row],[วงเงินงบประมาณที่ได้รับจัดสรร (บาท)]]</f>
        <v>35709.68</v>
      </c>
      <c r="O8" s="7" t="s">
        <v>37</v>
      </c>
      <c r="P8" s="9" t="s">
        <v>29</v>
      </c>
    </row>
    <row r="9" spans="1:16" ht="24.95" customHeight="1">
      <c r="A9" s="4">
        <v>8</v>
      </c>
      <c r="B9" s="5">
        <v>2568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7" t="s">
        <v>38</v>
      </c>
      <c r="I9" s="8">
        <v>6400</v>
      </c>
      <c r="J9" s="6" t="s">
        <v>22</v>
      </c>
      <c r="K9" s="6" t="s">
        <v>23</v>
      </c>
      <c r="L9" s="6" t="s">
        <v>24</v>
      </c>
      <c r="M9" s="8">
        <f>Table1[[#This Row],[วงเงินงบประมาณที่ได้รับจัดสรร (บาท)]]</f>
        <v>6400</v>
      </c>
      <c r="N9" s="8">
        <f>Table1[[#This Row],[วงเงินงบประมาณที่ได้รับจัดสรร (บาท)]]</f>
        <v>6400</v>
      </c>
      <c r="O9" s="7" t="s">
        <v>39</v>
      </c>
      <c r="P9" s="9" t="s">
        <v>40</v>
      </c>
    </row>
    <row r="10" spans="1:16" ht="24.95" customHeight="1">
      <c r="A10" s="4">
        <v>9</v>
      </c>
      <c r="B10" s="5">
        <v>2568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 t="s">
        <v>41</v>
      </c>
      <c r="I10" s="8">
        <v>50900</v>
      </c>
      <c r="J10" s="6" t="s">
        <v>22</v>
      </c>
      <c r="K10" s="6" t="s">
        <v>23</v>
      </c>
      <c r="L10" s="6" t="s">
        <v>24</v>
      </c>
      <c r="M10" s="8">
        <f>Table1[[#This Row],[วงเงินงบประมาณที่ได้รับจัดสรร (บาท)]]</f>
        <v>50900</v>
      </c>
      <c r="N10" s="8">
        <f>Table1[[#This Row],[วงเงินงบประมาณที่ได้รับจัดสรร (บาท)]]</f>
        <v>50900</v>
      </c>
      <c r="O10" s="7" t="s">
        <v>42</v>
      </c>
      <c r="P10" s="9" t="s">
        <v>43</v>
      </c>
    </row>
    <row r="11" spans="1:16" ht="24.95" customHeight="1">
      <c r="A11" s="4">
        <v>10</v>
      </c>
      <c r="B11" s="5">
        <v>2568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7" t="s">
        <v>44</v>
      </c>
      <c r="I11" s="8">
        <v>46500</v>
      </c>
      <c r="J11" s="6" t="s">
        <v>22</v>
      </c>
      <c r="K11" s="6" t="s">
        <v>23</v>
      </c>
      <c r="L11" s="6" t="s">
        <v>24</v>
      </c>
      <c r="M11" s="8">
        <f>Table1[[#This Row],[วงเงินงบประมาณที่ได้รับจัดสรร (บาท)]]</f>
        <v>46500</v>
      </c>
      <c r="N11" s="8">
        <f>Table1[[#This Row],[วงเงินงบประมาณที่ได้รับจัดสรร (บาท)]]</f>
        <v>46500</v>
      </c>
      <c r="O11" s="7" t="s">
        <v>45</v>
      </c>
      <c r="P11" s="9" t="s">
        <v>46</v>
      </c>
    </row>
    <row r="12" spans="1:16" ht="24.95" customHeight="1">
      <c r="A12" s="4">
        <v>11</v>
      </c>
      <c r="B12" s="5">
        <v>2568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7" t="s">
        <v>47</v>
      </c>
      <c r="I12" s="8">
        <v>12493.14</v>
      </c>
      <c r="J12" s="6" t="s">
        <v>22</v>
      </c>
      <c r="K12" s="6" t="s">
        <v>23</v>
      </c>
      <c r="L12" s="6" t="s">
        <v>24</v>
      </c>
      <c r="M12" s="8">
        <f>Table1[[#This Row],[วงเงินงบประมาณที่ได้รับจัดสรร (บาท)]]</f>
        <v>12493.14</v>
      </c>
      <c r="N12" s="8">
        <f>Table1[[#This Row],[วงเงินงบประมาณที่ได้รับจัดสรร (บาท)]]</f>
        <v>12493.14</v>
      </c>
      <c r="O12" s="7" t="s">
        <v>48</v>
      </c>
      <c r="P12" s="9" t="s">
        <v>49</v>
      </c>
    </row>
    <row r="13" spans="1:16" ht="24.95" customHeight="1">
      <c r="A13" s="4">
        <v>12</v>
      </c>
      <c r="B13" s="5">
        <v>2568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7" t="s">
        <v>50</v>
      </c>
      <c r="I13" s="8">
        <v>18863.53</v>
      </c>
      <c r="J13" s="6" t="s">
        <v>22</v>
      </c>
      <c r="K13" s="6" t="s">
        <v>23</v>
      </c>
      <c r="L13" s="6" t="s">
        <v>24</v>
      </c>
      <c r="M13" s="8">
        <f>Table1[[#This Row],[วงเงินงบประมาณที่ได้รับจัดสรร (บาท)]]</f>
        <v>18863.53</v>
      </c>
      <c r="N13" s="8">
        <f>Table1[[#This Row],[วงเงินงบประมาณที่ได้รับจัดสรร (บาท)]]</f>
        <v>18863.53</v>
      </c>
      <c r="O13" s="7" t="s">
        <v>51</v>
      </c>
      <c r="P13" s="9" t="s">
        <v>52</v>
      </c>
    </row>
    <row r="14" spans="1:16" ht="24.95" customHeight="1">
      <c r="A14" s="4">
        <v>13</v>
      </c>
      <c r="B14" s="5">
        <v>2568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7" t="s">
        <v>53</v>
      </c>
      <c r="I14" s="8">
        <v>30000</v>
      </c>
      <c r="J14" s="6" t="s">
        <v>22</v>
      </c>
      <c r="K14" s="6" t="s">
        <v>23</v>
      </c>
      <c r="L14" s="6" t="s">
        <v>24</v>
      </c>
      <c r="M14" s="8">
        <f>Table1[[#This Row],[วงเงินงบประมาณที่ได้รับจัดสรร (บาท)]]</f>
        <v>30000</v>
      </c>
      <c r="N14" s="8">
        <f>Table1[[#This Row],[วงเงินงบประมาณที่ได้รับจัดสรร (บาท)]]</f>
        <v>30000</v>
      </c>
      <c r="O14" s="7" t="s">
        <v>54</v>
      </c>
      <c r="P14" s="9" t="s">
        <v>55</v>
      </c>
    </row>
    <row r="15" spans="1:16" ht="24.95" customHeight="1">
      <c r="A15" s="4">
        <v>14</v>
      </c>
      <c r="B15" s="5">
        <v>2568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7" t="s">
        <v>56</v>
      </c>
      <c r="I15" s="8">
        <v>4433</v>
      </c>
      <c r="J15" s="6" t="s">
        <v>22</v>
      </c>
      <c r="K15" s="6" t="s">
        <v>23</v>
      </c>
      <c r="L15" s="6" t="s">
        <v>24</v>
      </c>
      <c r="M15" s="8">
        <f>Table1[[#This Row],[วงเงินงบประมาณที่ได้รับจัดสรร (บาท)]]</f>
        <v>4433</v>
      </c>
      <c r="N15" s="8">
        <f>Table1[[#This Row],[วงเงินงบประมาณที่ได้รับจัดสรร (บาท)]]</f>
        <v>4433</v>
      </c>
      <c r="O15" s="7" t="s">
        <v>57</v>
      </c>
      <c r="P15" s="9" t="s">
        <v>29</v>
      </c>
    </row>
    <row r="16" spans="1:16" ht="24.95" customHeight="1">
      <c r="A16" s="4">
        <v>15</v>
      </c>
      <c r="B16" s="5">
        <v>2568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7" t="s">
        <v>58</v>
      </c>
      <c r="I16" s="8">
        <v>2354</v>
      </c>
      <c r="J16" s="6" t="s">
        <v>22</v>
      </c>
      <c r="K16" s="6" t="s">
        <v>23</v>
      </c>
      <c r="L16" s="6" t="s">
        <v>24</v>
      </c>
      <c r="M16" s="8">
        <f>Table1[[#This Row],[วงเงินงบประมาณที่ได้รับจัดสรร (บาท)]]</f>
        <v>2354</v>
      </c>
      <c r="N16" s="8">
        <f>Table1[[#This Row],[วงเงินงบประมาณที่ได้รับจัดสรร (บาท)]]</f>
        <v>2354</v>
      </c>
      <c r="O16" s="7" t="s">
        <v>59</v>
      </c>
      <c r="P16" s="9" t="s">
        <v>29</v>
      </c>
    </row>
    <row r="17" spans="1:16" ht="24.95" customHeight="1">
      <c r="A17" s="4">
        <v>16</v>
      </c>
      <c r="B17" s="5">
        <v>2568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7" t="s">
        <v>60</v>
      </c>
      <c r="I17" s="8">
        <v>3847.19</v>
      </c>
      <c r="J17" s="6" t="s">
        <v>22</v>
      </c>
      <c r="K17" s="6" t="s">
        <v>23</v>
      </c>
      <c r="L17" s="6" t="s">
        <v>24</v>
      </c>
      <c r="M17" s="8">
        <f>Table1[[#This Row],[วงเงินงบประมาณที่ได้รับจัดสรร (บาท)]]</f>
        <v>3847.19</v>
      </c>
      <c r="N17" s="8">
        <f>Table1[[#This Row],[วงเงินงบประมาณที่ได้รับจัดสรร (บาท)]]</f>
        <v>3847.19</v>
      </c>
      <c r="O17" s="7" t="s">
        <v>61</v>
      </c>
      <c r="P17" s="9" t="s">
        <v>29</v>
      </c>
    </row>
    <row r="18" spans="1:16" ht="24.95" customHeight="1">
      <c r="A18" s="4">
        <v>17</v>
      </c>
      <c r="B18" s="5">
        <v>2568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7" t="s">
        <v>62</v>
      </c>
      <c r="I18" s="8">
        <v>6000</v>
      </c>
      <c r="J18" s="6" t="s">
        <v>22</v>
      </c>
      <c r="K18" s="6" t="s">
        <v>23</v>
      </c>
      <c r="L18" s="6" t="s">
        <v>24</v>
      </c>
      <c r="M18" s="8">
        <f>Table1[[#This Row],[วงเงินงบประมาณที่ได้รับจัดสรร (บาท)]]</f>
        <v>6000</v>
      </c>
      <c r="N18" s="8">
        <f>Table1[[#This Row],[วงเงินงบประมาณที่ได้รับจัดสรร (บาท)]]</f>
        <v>6000</v>
      </c>
      <c r="O18" s="7" t="s">
        <v>63</v>
      </c>
      <c r="P18" s="9" t="s">
        <v>64</v>
      </c>
    </row>
    <row r="19" spans="1:16" ht="24.95" customHeight="1">
      <c r="A19" s="4">
        <v>18</v>
      </c>
      <c r="B19" s="5">
        <v>2568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7" t="s">
        <v>65</v>
      </c>
      <c r="I19" s="8">
        <v>1569.69</v>
      </c>
      <c r="J19" s="6" t="s">
        <v>22</v>
      </c>
      <c r="K19" s="6" t="s">
        <v>23</v>
      </c>
      <c r="L19" s="6" t="s">
        <v>24</v>
      </c>
      <c r="M19" s="8">
        <f>Table1[[#This Row],[วงเงินงบประมาณที่ได้รับจัดสรร (บาท)]]</f>
        <v>1569.69</v>
      </c>
      <c r="N19" s="8">
        <f>Table1[[#This Row],[วงเงินงบประมาณที่ได้รับจัดสรร (บาท)]]</f>
        <v>1569.69</v>
      </c>
      <c r="O19" s="7" t="s">
        <v>51</v>
      </c>
      <c r="P19" s="9" t="s">
        <v>29</v>
      </c>
    </row>
    <row r="20" spans="1:16" ht="24.95" customHeight="1">
      <c r="A20" s="4">
        <v>19</v>
      </c>
      <c r="B20" s="5">
        <v>2568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7" t="s">
        <v>66</v>
      </c>
      <c r="I20" s="8">
        <v>2070</v>
      </c>
      <c r="J20" s="6" t="s">
        <v>22</v>
      </c>
      <c r="K20" s="6" t="s">
        <v>23</v>
      </c>
      <c r="L20" s="6" t="s">
        <v>24</v>
      </c>
      <c r="M20" s="8">
        <f>Table1[[#This Row],[วงเงินงบประมาณที่ได้รับจัดสรร (บาท)]]</f>
        <v>2070</v>
      </c>
      <c r="N20" s="8">
        <f>Table1[[#This Row],[วงเงินงบประมาณที่ได้รับจัดสรร (บาท)]]</f>
        <v>2070</v>
      </c>
      <c r="O20" s="7" t="s">
        <v>67</v>
      </c>
      <c r="P20" s="9" t="s">
        <v>29</v>
      </c>
    </row>
    <row r="21" spans="1:16" ht="24.95" customHeight="1">
      <c r="A21" s="4">
        <v>20</v>
      </c>
      <c r="B21" s="5">
        <v>2568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7" t="s">
        <v>68</v>
      </c>
      <c r="I21" s="8">
        <v>26880</v>
      </c>
      <c r="J21" s="6" t="s">
        <v>22</v>
      </c>
      <c r="K21" s="6" t="s">
        <v>23</v>
      </c>
      <c r="L21" s="6" t="s">
        <v>24</v>
      </c>
      <c r="M21" s="8">
        <f>Table1[[#This Row],[วงเงินงบประมาณที่ได้รับจัดสรร (บาท)]]</f>
        <v>26880</v>
      </c>
      <c r="N21" s="8">
        <f>Table1[[#This Row],[วงเงินงบประมาณที่ได้รับจัดสรร (บาท)]]</f>
        <v>26880</v>
      </c>
      <c r="O21" s="7" t="s">
        <v>69</v>
      </c>
      <c r="P21" s="9" t="s">
        <v>70</v>
      </c>
    </row>
    <row r="22" spans="1:16" ht="24.95" customHeight="1">
      <c r="A22" s="4">
        <v>21</v>
      </c>
      <c r="B22" s="5">
        <v>2568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7" t="s">
        <v>71</v>
      </c>
      <c r="I22" s="8">
        <v>384700</v>
      </c>
      <c r="J22" s="6" t="s">
        <v>22</v>
      </c>
      <c r="K22" s="6" t="s">
        <v>23</v>
      </c>
      <c r="L22" s="6" t="s">
        <v>24</v>
      </c>
      <c r="M22" s="8">
        <f>Table1[[#This Row],[วงเงินงบประมาณที่ได้รับจัดสรร (บาท)]]</f>
        <v>384700</v>
      </c>
      <c r="N22" s="8">
        <f>Table1[[#This Row],[วงเงินงบประมาณที่ได้รับจัดสรร (บาท)]]</f>
        <v>384700</v>
      </c>
      <c r="O22" s="7" t="s">
        <v>69</v>
      </c>
      <c r="P22" s="9" t="s">
        <v>72</v>
      </c>
    </row>
    <row r="23" spans="1:16" ht="24.95" customHeight="1">
      <c r="A23" s="4">
        <v>22</v>
      </c>
      <c r="B23" s="5">
        <v>2568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7" t="s">
        <v>50</v>
      </c>
      <c r="I23" s="8">
        <v>7500</v>
      </c>
      <c r="J23" s="6" t="s">
        <v>22</v>
      </c>
      <c r="K23" s="6" t="s">
        <v>23</v>
      </c>
      <c r="L23" s="6" t="s">
        <v>24</v>
      </c>
      <c r="M23" s="8">
        <f>Table1[[#This Row],[วงเงินงบประมาณที่ได้รับจัดสรร (บาท)]]</f>
        <v>7500</v>
      </c>
      <c r="N23" s="8">
        <f>Table1[[#This Row],[วงเงินงบประมาณที่ได้รับจัดสรร (บาท)]]</f>
        <v>7500</v>
      </c>
      <c r="O23" s="7" t="s">
        <v>39</v>
      </c>
      <c r="P23" s="9" t="s">
        <v>73</v>
      </c>
    </row>
    <row r="24" spans="1:16" ht="24.95" customHeight="1">
      <c r="A24" s="4">
        <v>23</v>
      </c>
      <c r="B24" s="5">
        <v>2568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  <c r="H24" s="7" t="s">
        <v>74</v>
      </c>
      <c r="I24" s="8">
        <v>2650</v>
      </c>
      <c r="J24" s="6" t="s">
        <v>22</v>
      </c>
      <c r="K24" s="6" t="s">
        <v>23</v>
      </c>
      <c r="L24" s="6" t="s">
        <v>24</v>
      </c>
      <c r="M24" s="8">
        <f>Table1[[#This Row],[วงเงินงบประมาณที่ได้รับจัดสรร (บาท)]]</f>
        <v>2650</v>
      </c>
      <c r="N24" s="8">
        <f>Table1[[#This Row],[วงเงินงบประมาณที่ได้รับจัดสรร (บาท)]]</f>
        <v>2650</v>
      </c>
      <c r="O24" s="7" t="s">
        <v>63</v>
      </c>
      <c r="P24" s="9" t="s">
        <v>29</v>
      </c>
    </row>
    <row r="25" spans="1:16" ht="24.95" customHeight="1">
      <c r="A25" s="4">
        <v>24</v>
      </c>
      <c r="B25" s="5">
        <v>2568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7" t="s">
        <v>75</v>
      </c>
      <c r="I25" s="8">
        <v>1650000</v>
      </c>
      <c r="J25" s="6" t="s">
        <v>22</v>
      </c>
      <c r="K25" s="6" t="s">
        <v>23</v>
      </c>
      <c r="L25" s="6" t="s">
        <v>76</v>
      </c>
      <c r="M25" s="8">
        <f>Table1[[#This Row],[ราคาที่ตกลงซื้อหรือจ้าง (บาท)]]</f>
        <v>78003</v>
      </c>
      <c r="N25" s="8">
        <v>78003</v>
      </c>
      <c r="O25" s="7" t="s">
        <v>77</v>
      </c>
      <c r="P25" s="9" t="s">
        <v>78</v>
      </c>
    </row>
    <row r="26" spans="1:16" ht="24.95" customHeight="1">
      <c r="A26" s="4">
        <v>25</v>
      </c>
      <c r="B26" s="5">
        <v>2568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7" t="s">
        <v>79</v>
      </c>
      <c r="I26" s="8"/>
      <c r="J26" s="6" t="s">
        <v>22</v>
      </c>
      <c r="K26" s="6" t="s">
        <v>23</v>
      </c>
      <c r="L26" s="6" t="s">
        <v>76</v>
      </c>
      <c r="M26" s="8">
        <f>Table1[[#This Row],[ราคาที่ตกลงซื้อหรือจ้าง (บาท)]]</f>
        <v>716291.6</v>
      </c>
      <c r="N26" s="8">
        <v>716291.6</v>
      </c>
      <c r="O26" s="7" t="s">
        <v>80</v>
      </c>
      <c r="P26" s="9" t="s">
        <v>78</v>
      </c>
    </row>
    <row r="27" spans="1:16" ht="24.95" customHeight="1">
      <c r="A27" s="4">
        <v>26</v>
      </c>
      <c r="B27" s="5">
        <v>2568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7" t="s">
        <v>81</v>
      </c>
      <c r="I27" s="8"/>
      <c r="J27" s="6" t="s">
        <v>22</v>
      </c>
      <c r="K27" s="6" t="s">
        <v>23</v>
      </c>
      <c r="L27" s="6" t="s">
        <v>76</v>
      </c>
      <c r="M27" s="8">
        <f>Table1[[#This Row],[ราคาที่ตกลงซื้อหรือจ้าง (บาท)]]</f>
        <v>540000</v>
      </c>
      <c r="N27" s="8">
        <v>540000</v>
      </c>
      <c r="O27" s="7" t="s">
        <v>82</v>
      </c>
      <c r="P27" s="9" t="s">
        <v>78</v>
      </c>
    </row>
    <row r="28" spans="1:16" ht="24.95" customHeight="1">
      <c r="A28" s="4">
        <v>27</v>
      </c>
      <c r="B28" s="5">
        <v>2568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7" t="s">
        <v>83</v>
      </c>
      <c r="I28" s="8"/>
      <c r="J28" s="6" t="s">
        <v>22</v>
      </c>
      <c r="K28" s="6" t="s">
        <v>23</v>
      </c>
      <c r="L28" s="6" t="s">
        <v>76</v>
      </c>
      <c r="M28" s="8">
        <f>Table1[[#This Row],[ราคาที่ตกลงซื้อหรือจ้าง (บาท)]]</f>
        <v>61750</v>
      </c>
      <c r="N28" s="8">
        <v>61750</v>
      </c>
      <c r="O28" s="7" t="s">
        <v>84</v>
      </c>
      <c r="P28" s="9" t="s">
        <v>78</v>
      </c>
    </row>
    <row r="29" spans="1:16" ht="24.95" customHeight="1">
      <c r="A29" s="4">
        <v>28</v>
      </c>
      <c r="B29" s="5">
        <v>2568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7" t="s">
        <v>85</v>
      </c>
      <c r="I29" s="8"/>
      <c r="J29" s="6" t="s">
        <v>22</v>
      </c>
      <c r="K29" s="6" t="s">
        <v>23</v>
      </c>
      <c r="L29" s="6" t="s">
        <v>76</v>
      </c>
      <c r="M29" s="8">
        <f>Table1[[#This Row],[ราคาที่ตกลงซื้อหรือจ้าง (บาท)]]</f>
        <v>31600</v>
      </c>
      <c r="N29" s="8">
        <v>31600</v>
      </c>
      <c r="O29" s="7" t="s">
        <v>86</v>
      </c>
      <c r="P29" s="9" t="s">
        <v>78</v>
      </c>
    </row>
    <row r="30" spans="1:16" ht="24.95" customHeight="1">
      <c r="A30" s="4">
        <v>29</v>
      </c>
      <c r="B30" s="5">
        <v>2568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7" t="s">
        <v>87</v>
      </c>
      <c r="I30" s="8">
        <v>3509.6</v>
      </c>
      <c r="J30" s="6" t="s">
        <v>22</v>
      </c>
      <c r="K30" s="6" t="s">
        <v>23</v>
      </c>
      <c r="L30" s="6" t="s">
        <v>24</v>
      </c>
      <c r="M30" s="8">
        <f>Table1[[#This Row],[วงเงินงบประมาณที่ได้รับจัดสรร (บาท)]]</f>
        <v>3509.6</v>
      </c>
      <c r="N30" s="8">
        <f>Table1[[#This Row],[วงเงินงบประมาณที่ได้รับจัดสรร (บาท)]]</f>
        <v>3509.6</v>
      </c>
      <c r="O30" s="7" t="s">
        <v>48</v>
      </c>
      <c r="P30" s="9" t="s">
        <v>29</v>
      </c>
    </row>
    <row r="31" spans="1:16" ht="24.95" customHeight="1">
      <c r="A31" s="4">
        <v>30</v>
      </c>
      <c r="B31" s="5">
        <v>2568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7" t="s">
        <v>50</v>
      </c>
      <c r="I31" s="8">
        <v>5825.51</v>
      </c>
      <c r="J31" s="6" t="s">
        <v>22</v>
      </c>
      <c r="K31" s="6" t="s">
        <v>23</v>
      </c>
      <c r="L31" s="6" t="s">
        <v>24</v>
      </c>
      <c r="M31" s="8">
        <f>Table1[[#This Row],[วงเงินงบประมาณที่ได้รับจัดสรร (บาท)]]</f>
        <v>5825.51</v>
      </c>
      <c r="N31" s="8">
        <f>Table1[[#This Row],[วงเงินงบประมาณที่ได้รับจัดสรร (บาท)]]</f>
        <v>5825.51</v>
      </c>
      <c r="O31" s="7" t="s">
        <v>51</v>
      </c>
      <c r="P31" s="9" t="s">
        <v>88</v>
      </c>
    </row>
    <row r="32" spans="1:16" ht="24.95" customHeight="1">
      <c r="A32" s="4">
        <v>31</v>
      </c>
      <c r="B32" s="5">
        <v>2568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7" t="s">
        <v>89</v>
      </c>
      <c r="I32" s="8">
        <v>69550</v>
      </c>
      <c r="J32" s="6" t="s">
        <v>22</v>
      </c>
      <c r="K32" s="6" t="s">
        <v>23</v>
      </c>
      <c r="L32" s="6" t="s">
        <v>24</v>
      </c>
      <c r="M32" s="8">
        <f>Table1[[#This Row],[วงเงินงบประมาณที่ได้รับจัดสรร (บาท)]]</f>
        <v>69550</v>
      </c>
      <c r="N32" s="8">
        <f>Table1[[#This Row],[ราคากลาง (บาท)]]</f>
        <v>69550</v>
      </c>
      <c r="O32" s="7" t="s">
        <v>90</v>
      </c>
      <c r="P32" s="9" t="s">
        <v>91</v>
      </c>
    </row>
    <row r="33" spans="1:16" ht="24.95" customHeight="1">
      <c r="A33" s="4">
        <v>32</v>
      </c>
      <c r="B33" s="5">
        <v>2568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7" t="s">
        <v>92</v>
      </c>
      <c r="I33" s="8">
        <v>4049</v>
      </c>
      <c r="J33" s="6" t="s">
        <v>22</v>
      </c>
      <c r="K33" s="6" t="s">
        <v>23</v>
      </c>
      <c r="L33" s="6" t="s">
        <v>24</v>
      </c>
      <c r="M33" s="8">
        <f>Table1[[#This Row],[วงเงินงบประมาณที่ได้รับจัดสรร (บาท)]]</f>
        <v>4049</v>
      </c>
      <c r="N33" s="8">
        <f>Table1[[#This Row],[ราคากลาง (บาท)]]</f>
        <v>4049</v>
      </c>
      <c r="O33" s="7" t="s">
        <v>48</v>
      </c>
      <c r="P33" s="9" t="s">
        <v>29</v>
      </c>
    </row>
    <row r="34" spans="1:16" ht="24.95" customHeight="1">
      <c r="A34" s="4">
        <v>33</v>
      </c>
      <c r="B34" s="5">
        <v>2568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7" t="s">
        <v>93</v>
      </c>
      <c r="I34" s="8">
        <v>151900</v>
      </c>
      <c r="J34" s="6" t="s">
        <v>22</v>
      </c>
      <c r="K34" s="6" t="s">
        <v>23</v>
      </c>
      <c r="L34" s="6" t="s">
        <v>24</v>
      </c>
      <c r="M34" s="8">
        <f>Table1[[#This Row],[วงเงินงบประมาณที่ได้รับจัดสรร (บาท)]]</f>
        <v>151900</v>
      </c>
      <c r="N34" s="8">
        <f>Table1[[#This Row],[ราคากลาง (บาท)]]</f>
        <v>151900</v>
      </c>
      <c r="O34" s="7" t="s">
        <v>94</v>
      </c>
      <c r="P34" s="9" t="s">
        <v>95</v>
      </c>
    </row>
    <row r="35" spans="1:16" ht="24.95" customHeight="1">
      <c r="A35" s="4">
        <v>34</v>
      </c>
      <c r="B35" s="5">
        <v>2568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96</v>
      </c>
      <c r="I35" s="8">
        <v>9951</v>
      </c>
      <c r="J35" s="6" t="s">
        <v>22</v>
      </c>
      <c r="K35" s="6" t="s">
        <v>23</v>
      </c>
      <c r="L35" s="6" t="s">
        <v>24</v>
      </c>
      <c r="M35" s="8">
        <f>Table1[[#This Row],[วงเงินงบประมาณที่ได้รับจัดสรร (บาท)]]</f>
        <v>9951</v>
      </c>
      <c r="N35" s="8">
        <f>Table1[[#This Row],[ราคากลาง (บาท)]]</f>
        <v>9951</v>
      </c>
      <c r="O35" s="7" t="s">
        <v>97</v>
      </c>
      <c r="P35" s="9" t="s">
        <v>98</v>
      </c>
    </row>
    <row r="36" spans="1:16" ht="24.95" customHeight="1">
      <c r="A36" s="4">
        <v>35</v>
      </c>
      <c r="B36" s="5">
        <v>2568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7" t="s">
        <v>99</v>
      </c>
      <c r="I36" s="8">
        <v>7900</v>
      </c>
      <c r="J36" s="6" t="s">
        <v>22</v>
      </c>
      <c r="K36" s="6" t="s">
        <v>23</v>
      </c>
      <c r="L36" s="6" t="s">
        <v>24</v>
      </c>
      <c r="M36" s="8">
        <f>Table1[[#This Row],[วงเงินงบประมาณที่ได้รับจัดสรร (บาท)]]</f>
        <v>7900</v>
      </c>
      <c r="N36" s="8">
        <f>Table1[[#This Row],[ราคากลาง (บาท)]]</f>
        <v>7900</v>
      </c>
      <c r="O36" s="7" t="s">
        <v>54</v>
      </c>
      <c r="P36" s="9" t="s">
        <v>100</v>
      </c>
    </row>
    <row r="37" spans="1:16" ht="24.95" customHeight="1">
      <c r="A37" s="4">
        <v>36</v>
      </c>
      <c r="B37" s="5">
        <v>2568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</v>
      </c>
      <c r="H37" s="7" t="s">
        <v>99</v>
      </c>
      <c r="I37" s="8">
        <v>9030</v>
      </c>
      <c r="J37" s="6" t="s">
        <v>22</v>
      </c>
      <c r="K37" s="6" t="s">
        <v>23</v>
      </c>
      <c r="L37" s="6" t="s">
        <v>24</v>
      </c>
      <c r="M37" s="8">
        <f>Table1[[#This Row],[วงเงินงบประมาณที่ได้รับจัดสรร (บาท)]]</f>
        <v>9030</v>
      </c>
      <c r="N37" s="8">
        <f>Table1[[#This Row],[ราคากลาง (บาท)]]</f>
        <v>9030</v>
      </c>
      <c r="O37" s="7" t="s">
        <v>54</v>
      </c>
      <c r="P37" s="9" t="s">
        <v>101</v>
      </c>
    </row>
    <row r="38" spans="1:16" ht="24.95" customHeight="1">
      <c r="A38" s="4">
        <v>37</v>
      </c>
      <c r="B38" s="5">
        <v>2568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</v>
      </c>
      <c r="H38" s="7" t="s">
        <v>102</v>
      </c>
      <c r="I38" s="8">
        <v>10302</v>
      </c>
      <c r="J38" s="6" t="s">
        <v>22</v>
      </c>
      <c r="K38" s="6" t="s">
        <v>23</v>
      </c>
      <c r="L38" s="6" t="s">
        <v>24</v>
      </c>
      <c r="M38" s="14">
        <v>10302</v>
      </c>
      <c r="N38" s="8">
        <v>10302</v>
      </c>
      <c r="O38" s="7" t="s">
        <v>103</v>
      </c>
      <c r="P38" s="9" t="s">
        <v>104</v>
      </c>
    </row>
    <row r="39" spans="1:16" ht="24.95" customHeight="1">
      <c r="A39" s="4">
        <v>38</v>
      </c>
      <c r="B39" s="5">
        <v>2568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</v>
      </c>
      <c r="H39" s="7" t="s">
        <v>105</v>
      </c>
      <c r="I39" s="8">
        <v>56950</v>
      </c>
      <c r="J39" s="6" t="s">
        <v>22</v>
      </c>
      <c r="K39" s="6" t="s">
        <v>23</v>
      </c>
      <c r="L39" s="6" t="s">
        <v>24</v>
      </c>
      <c r="M39" s="15">
        <v>56950</v>
      </c>
      <c r="N39" s="8">
        <v>56950</v>
      </c>
      <c r="O39" s="7" t="s">
        <v>45</v>
      </c>
      <c r="P39" s="9" t="s">
        <v>106</v>
      </c>
    </row>
    <row r="40" spans="1:16" ht="24.95" customHeight="1">
      <c r="A40" s="4">
        <v>39</v>
      </c>
      <c r="B40" s="5">
        <v>2568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20</v>
      </c>
      <c r="H40" s="7" t="s">
        <v>107</v>
      </c>
      <c r="I40" s="8">
        <v>12000</v>
      </c>
      <c r="J40" s="6" t="s">
        <v>22</v>
      </c>
      <c r="K40" s="6" t="s">
        <v>23</v>
      </c>
      <c r="L40" s="6" t="s">
        <v>24</v>
      </c>
      <c r="M40" s="16">
        <v>12000</v>
      </c>
      <c r="N40" s="8">
        <v>12000</v>
      </c>
      <c r="O40" s="7" t="s">
        <v>25</v>
      </c>
      <c r="P40" s="9" t="s">
        <v>108</v>
      </c>
    </row>
    <row r="41" spans="1:16" ht="24.95" customHeight="1">
      <c r="A41" s="4">
        <v>41</v>
      </c>
      <c r="B41" s="5">
        <v>2568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20</v>
      </c>
      <c r="H41" s="7" t="s">
        <v>109</v>
      </c>
      <c r="I41" s="8">
        <v>54000</v>
      </c>
      <c r="J41" s="6" t="s">
        <v>22</v>
      </c>
      <c r="K41" s="6" t="s">
        <v>23</v>
      </c>
      <c r="L41" s="6" t="s">
        <v>24</v>
      </c>
      <c r="M41" s="18">
        <v>54000</v>
      </c>
      <c r="N41" s="8">
        <v>54000</v>
      </c>
      <c r="O41" s="7" t="s">
        <v>32</v>
      </c>
      <c r="P41" s="9" t="s">
        <v>29</v>
      </c>
    </row>
    <row r="42" spans="1:16" ht="24.95" customHeight="1">
      <c r="A42" s="4">
        <v>42</v>
      </c>
      <c r="B42" s="5">
        <v>2568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20</v>
      </c>
      <c r="H42" s="7" t="s">
        <v>109</v>
      </c>
      <c r="I42" s="8">
        <v>54000</v>
      </c>
      <c r="J42" s="6" t="s">
        <v>22</v>
      </c>
      <c r="K42" s="6" t="s">
        <v>23</v>
      </c>
      <c r="L42" s="6" t="s">
        <v>24</v>
      </c>
      <c r="M42" s="17">
        <v>54000</v>
      </c>
      <c r="N42" s="8">
        <v>54000</v>
      </c>
      <c r="O42" s="7" t="s">
        <v>37</v>
      </c>
      <c r="P42" s="9" t="s">
        <v>29</v>
      </c>
    </row>
    <row r="43" spans="1:16" ht="24.95" customHeight="1">
      <c r="A43" s="4">
        <v>43</v>
      </c>
      <c r="B43" s="5">
        <v>2568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20</v>
      </c>
      <c r="H43" s="7" t="s">
        <v>110</v>
      </c>
      <c r="I43" s="8">
        <v>48000</v>
      </c>
      <c r="J43" s="6" t="s">
        <v>22</v>
      </c>
      <c r="K43" s="6" t="s">
        <v>23</v>
      </c>
      <c r="L43" s="6" t="s">
        <v>24</v>
      </c>
      <c r="M43" s="14">
        <v>48000</v>
      </c>
      <c r="N43" s="8">
        <v>48000</v>
      </c>
      <c r="O43" s="7" t="s">
        <v>34</v>
      </c>
      <c r="P43" s="9" t="s">
        <v>29</v>
      </c>
    </row>
    <row r="44" spans="1:16" ht="24.95" customHeight="1">
      <c r="A44" s="4">
        <v>44</v>
      </c>
      <c r="B44" s="5">
        <v>2568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20</v>
      </c>
      <c r="H44" s="7" t="s">
        <v>110</v>
      </c>
      <c r="I44" s="8">
        <v>48000</v>
      </c>
      <c r="J44" s="6" t="s">
        <v>22</v>
      </c>
      <c r="K44" s="6" t="s">
        <v>23</v>
      </c>
      <c r="L44" s="6" t="s">
        <v>24</v>
      </c>
      <c r="M44" s="8">
        <f>Table1[[#This Row],[วงเงินงบประมาณที่ได้รับจัดสรร (บาท)]]</f>
        <v>48000</v>
      </c>
      <c r="N44" s="8">
        <v>48000</v>
      </c>
      <c r="O44" s="7" t="s">
        <v>35</v>
      </c>
      <c r="P44" s="9" t="s">
        <v>29</v>
      </c>
    </row>
    <row r="45" spans="1:16" ht="24.95" customHeight="1">
      <c r="A45" s="4">
        <v>45</v>
      </c>
      <c r="B45" s="5">
        <v>2568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20</v>
      </c>
      <c r="H45" s="7" t="s">
        <v>92</v>
      </c>
      <c r="I45" s="8">
        <v>4200</v>
      </c>
      <c r="J45" s="6" t="s">
        <v>22</v>
      </c>
      <c r="K45" s="6" t="s">
        <v>23</v>
      </c>
      <c r="L45" s="6" t="s">
        <v>24</v>
      </c>
      <c r="M45" s="8">
        <f>Table1[[#This Row],[วงเงินงบประมาณที่ได้รับจัดสรร (บาท)]]</f>
        <v>4200</v>
      </c>
      <c r="N45" s="8">
        <f>Table1[[#This Row],[ราคากลาง (บาท)]]</f>
        <v>4200</v>
      </c>
      <c r="O45" s="7" t="s">
        <v>39</v>
      </c>
      <c r="P45" s="9" t="s">
        <v>29</v>
      </c>
    </row>
    <row r="46" spans="1:16" ht="24.95" customHeight="1">
      <c r="A46" s="4">
        <v>46</v>
      </c>
      <c r="B46" s="5">
        <v>2568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</v>
      </c>
      <c r="H46" s="7" t="s">
        <v>96</v>
      </c>
      <c r="I46" s="8">
        <v>2985.3</v>
      </c>
      <c r="J46" s="6" t="s">
        <v>22</v>
      </c>
      <c r="K46" s="6" t="s">
        <v>23</v>
      </c>
      <c r="L46" s="6" t="s">
        <v>24</v>
      </c>
      <c r="M46" s="8">
        <f>Table1[[#This Row],[วงเงินงบประมาณที่ได้รับจัดสรร (บาท)]]</f>
        <v>2985.3</v>
      </c>
      <c r="N46" s="8">
        <v>48000</v>
      </c>
      <c r="O46" s="7" t="s">
        <v>97</v>
      </c>
      <c r="P46" s="9" t="s">
        <v>29</v>
      </c>
    </row>
    <row r="47" spans="1:16" ht="24.95" customHeight="1">
      <c r="A47" s="4">
        <v>47</v>
      </c>
      <c r="B47" s="5">
        <v>2568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</v>
      </c>
      <c r="H47" s="7" t="s">
        <v>111</v>
      </c>
      <c r="I47" s="8">
        <v>4487.58</v>
      </c>
      <c r="J47" s="6" t="s">
        <v>22</v>
      </c>
      <c r="K47" s="6" t="s">
        <v>23</v>
      </c>
      <c r="L47" s="6" t="s">
        <v>24</v>
      </c>
      <c r="M47" s="8">
        <f>Table1[[#This Row],[วงเงินงบประมาณที่ได้รับจัดสรร (บาท)]]</f>
        <v>4487.58</v>
      </c>
      <c r="N47" s="8">
        <f>Table1[[#This Row],[ราคากลาง (บาท)]]</f>
        <v>4487.58</v>
      </c>
      <c r="O47" s="7" t="s">
        <v>97</v>
      </c>
      <c r="P47" s="9" t="s">
        <v>29</v>
      </c>
    </row>
    <row r="48" spans="1:16" ht="24.95" customHeight="1">
      <c r="A48" s="4">
        <v>40</v>
      </c>
      <c r="B48" s="5">
        <v>2568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</v>
      </c>
      <c r="H48" s="7" t="s">
        <v>112</v>
      </c>
      <c r="I48" s="8">
        <v>35000</v>
      </c>
      <c r="J48" s="6" t="s">
        <v>22</v>
      </c>
      <c r="K48" s="6" t="s">
        <v>23</v>
      </c>
      <c r="L48" s="6" t="s">
        <v>24</v>
      </c>
      <c r="M48" s="17">
        <v>48000</v>
      </c>
      <c r="N48" s="8">
        <v>48000</v>
      </c>
      <c r="O48" s="7" t="s">
        <v>28</v>
      </c>
      <c r="P48" s="9" t="s">
        <v>29</v>
      </c>
    </row>
    <row r="49" spans="1:16" ht="24.95" customHeight="1">
      <c r="A49" s="4">
        <v>48</v>
      </c>
      <c r="B49" s="5">
        <v>2568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20</v>
      </c>
      <c r="H49" s="7" t="s">
        <v>113</v>
      </c>
      <c r="I49" s="8">
        <v>10000</v>
      </c>
      <c r="J49" s="6" t="s">
        <v>22</v>
      </c>
      <c r="K49" s="6" t="s">
        <v>23</v>
      </c>
      <c r="L49" s="6" t="s">
        <v>24</v>
      </c>
      <c r="M49" s="8">
        <v>10000</v>
      </c>
      <c r="N49" s="8">
        <v>10000</v>
      </c>
      <c r="O49" s="7" t="s">
        <v>114</v>
      </c>
      <c r="P49" s="9" t="s">
        <v>115</v>
      </c>
    </row>
    <row r="50" spans="1:16" ht="24.95" customHeight="1">
      <c r="A50" s="4">
        <v>49</v>
      </c>
      <c r="B50" s="5">
        <v>2568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</v>
      </c>
      <c r="H50" s="7" t="s">
        <v>118</v>
      </c>
      <c r="I50" s="8">
        <v>20000</v>
      </c>
      <c r="J50" s="6" t="s">
        <v>22</v>
      </c>
      <c r="K50" s="6" t="s">
        <v>23</v>
      </c>
      <c r="L50" s="6" t="s">
        <v>24</v>
      </c>
      <c r="M50" s="8">
        <v>20000</v>
      </c>
      <c r="N50" s="8">
        <v>20000</v>
      </c>
      <c r="O50" s="7" t="s">
        <v>125</v>
      </c>
      <c r="P50" s="9" t="s">
        <v>116</v>
      </c>
    </row>
    <row r="51" spans="1:16" ht="24.95" customHeight="1">
      <c r="A51" s="4">
        <v>50</v>
      </c>
      <c r="B51" s="5">
        <v>2568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20</v>
      </c>
      <c r="H51" s="7" t="s">
        <v>119</v>
      </c>
      <c r="I51" s="8">
        <v>205750</v>
      </c>
      <c r="J51" s="6" t="s">
        <v>22</v>
      </c>
      <c r="K51" s="6" t="s">
        <v>23</v>
      </c>
      <c r="L51" s="6" t="s">
        <v>24</v>
      </c>
      <c r="M51" s="8">
        <v>205750</v>
      </c>
      <c r="N51" s="8">
        <v>205750</v>
      </c>
      <c r="O51" s="7" t="s">
        <v>45</v>
      </c>
      <c r="P51" s="9" t="s">
        <v>117</v>
      </c>
    </row>
    <row r="52" spans="1:16" ht="24.95" customHeight="1">
      <c r="A52" s="4">
        <v>52</v>
      </c>
      <c r="B52" s="5">
        <v>2568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20</v>
      </c>
      <c r="H52" s="7" t="s">
        <v>126</v>
      </c>
      <c r="I52" s="8">
        <v>1650905.4</v>
      </c>
      <c r="J52" s="6" t="s">
        <v>22</v>
      </c>
      <c r="K52" s="6" t="s">
        <v>23</v>
      </c>
      <c r="L52" s="6" t="s">
        <v>76</v>
      </c>
      <c r="M52" s="8">
        <v>1650620</v>
      </c>
      <c r="N52" s="8">
        <v>762500</v>
      </c>
      <c r="O52" s="7" t="s">
        <v>124</v>
      </c>
      <c r="P52" s="9" t="s">
        <v>123</v>
      </c>
    </row>
    <row r="53" spans="1:16" ht="24.95" customHeight="1">
      <c r="A53" s="4">
        <v>53</v>
      </c>
      <c r="B53" s="5">
        <v>2568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20</v>
      </c>
      <c r="H53" s="7"/>
      <c r="I53" s="8"/>
      <c r="J53" s="6" t="s">
        <v>22</v>
      </c>
      <c r="K53" s="6" t="s">
        <v>23</v>
      </c>
      <c r="L53" s="6" t="s">
        <v>76</v>
      </c>
      <c r="M53" s="8"/>
      <c r="N53" s="8">
        <v>756000</v>
      </c>
      <c r="O53" s="7" t="s">
        <v>82</v>
      </c>
      <c r="P53" s="9" t="s">
        <v>123</v>
      </c>
    </row>
    <row r="54" spans="1:16" ht="24.95" customHeight="1">
      <c r="A54" s="4">
        <v>51</v>
      </c>
      <c r="B54" s="5">
        <v>2568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20</v>
      </c>
      <c r="H54" s="7" t="s">
        <v>120</v>
      </c>
      <c r="I54" s="8">
        <v>8580.65</v>
      </c>
      <c r="J54" s="6" t="s">
        <v>22</v>
      </c>
      <c r="K54" s="6" t="s">
        <v>23</v>
      </c>
      <c r="L54" s="6" t="s">
        <v>24</v>
      </c>
      <c r="M54" s="8">
        <v>8580.65</v>
      </c>
      <c r="N54" s="8">
        <v>8580.65</v>
      </c>
      <c r="O54" s="7" t="s">
        <v>121</v>
      </c>
      <c r="P54" s="9" t="s">
        <v>122</v>
      </c>
    </row>
    <row r="55" spans="1:16" ht="24.95" customHeight="1">
      <c r="A55" s="4">
        <v>54</v>
      </c>
      <c r="B55" s="5">
        <v>2568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20</v>
      </c>
      <c r="H55" s="7" t="s">
        <v>129</v>
      </c>
      <c r="I55" s="8">
        <v>132264</v>
      </c>
      <c r="J55" s="6" t="s">
        <v>22</v>
      </c>
      <c r="K55" s="6" t="s">
        <v>23</v>
      </c>
      <c r="L55" s="6" t="s">
        <v>24</v>
      </c>
      <c r="M55" s="8">
        <v>132264</v>
      </c>
      <c r="N55" s="8">
        <v>132264</v>
      </c>
      <c r="O55" s="7" t="s">
        <v>127</v>
      </c>
      <c r="P55" s="9" t="s">
        <v>128</v>
      </c>
    </row>
    <row r="56" spans="1:16" ht="24.95" customHeight="1">
      <c r="A56" s="4">
        <v>55</v>
      </c>
      <c r="B56" s="5">
        <v>2568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20</v>
      </c>
      <c r="H56" s="7" t="s">
        <v>130</v>
      </c>
      <c r="I56" s="8">
        <v>12412</v>
      </c>
      <c r="J56" s="6" t="s">
        <v>22</v>
      </c>
      <c r="K56" s="6" t="s">
        <v>23</v>
      </c>
      <c r="L56" s="6" t="s">
        <v>24</v>
      </c>
      <c r="M56" s="8">
        <f>Table1[[#This Row],[วงเงินงบประมาณที่ได้รับจัดสรร (บาท)]]</f>
        <v>12412</v>
      </c>
      <c r="N56" s="8">
        <f>Table1[[#This Row],[วงเงินงบประมาณที่ได้รับจัดสรร (บาท)]]</f>
        <v>12412</v>
      </c>
      <c r="O56" s="7" t="s">
        <v>151</v>
      </c>
      <c r="P56" s="9" t="s">
        <v>152</v>
      </c>
    </row>
    <row r="57" spans="1:16" ht="24.95" customHeight="1">
      <c r="A57" s="4">
        <v>56</v>
      </c>
      <c r="B57" s="5">
        <v>2568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20</v>
      </c>
      <c r="H57" s="7" t="s">
        <v>131</v>
      </c>
      <c r="I57" s="8">
        <v>49400</v>
      </c>
      <c r="J57" s="6" t="s">
        <v>22</v>
      </c>
      <c r="K57" s="6" t="s">
        <v>23</v>
      </c>
      <c r="L57" s="6" t="s">
        <v>24</v>
      </c>
      <c r="M57" s="8">
        <f>Table1[[#This Row],[วงเงินงบประมาณที่ได้รับจัดสรร (บาท)]]</f>
        <v>49400</v>
      </c>
      <c r="N57" s="8">
        <f>Table1[[#This Row],[วงเงินงบประมาณที่ได้รับจัดสรร (บาท)]]</f>
        <v>49400</v>
      </c>
      <c r="O57" s="7" t="s">
        <v>54</v>
      </c>
      <c r="P57" s="9" t="s">
        <v>153</v>
      </c>
    </row>
    <row r="58" spans="1:16" ht="24.95" customHeight="1">
      <c r="A58" s="4">
        <v>57</v>
      </c>
      <c r="B58" s="5">
        <v>2568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20</v>
      </c>
      <c r="H58" s="7" t="s">
        <v>132</v>
      </c>
      <c r="I58" s="8">
        <v>21400</v>
      </c>
      <c r="J58" s="6" t="s">
        <v>22</v>
      </c>
      <c r="K58" s="6" t="s">
        <v>23</v>
      </c>
      <c r="L58" s="6" t="s">
        <v>24</v>
      </c>
      <c r="M58" s="8">
        <f>Table1[[#This Row],[วงเงินงบประมาณที่ได้รับจัดสรร (บาท)]]</f>
        <v>21400</v>
      </c>
      <c r="N58" s="8">
        <f>Table1[[#This Row],[วงเงินงบประมาณที่ได้รับจัดสรร (บาท)]]</f>
        <v>21400</v>
      </c>
      <c r="O58" s="7" t="s">
        <v>154</v>
      </c>
      <c r="P58" s="9" t="s">
        <v>155</v>
      </c>
    </row>
    <row r="59" spans="1:16" ht="24.95" customHeight="1">
      <c r="A59" s="4">
        <v>58</v>
      </c>
      <c r="B59" s="5">
        <v>2568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20</v>
      </c>
      <c r="H59" s="7" t="s">
        <v>133</v>
      </c>
      <c r="I59" s="8">
        <v>17085</v>
      </c>
      <c r="J59" s="6" t="s">
        <v>22</v>
      </c>
      <c r="K59" s="6" t="s">
        <v>23</v>
      </c>
      <c r="L59" s="6" t="s">
        <v>24</v>
      </c>
      <c r="M59" s="8">
        <f>Table1[[#This Row],[วงเงินงบประมาณที่ได้รับจัดสรร (บาท)]]</f>
        <v>17085</v>
      </c>
      <c r="N59" s="8">
        <f>Table1[[#This Row],[วงเงินงบประมาณที่ได้รับจัดสรร (บาท)]]</f>
        <v>17085</v>
      </c>
      <c r="O59" s="7" t="s">
        <v>103</v>
      </c>
      <c r="P59" s="9" t="s">
        <v>156</v>
      </c>
    </row>
    <row r="60" spans="1:16" ht="24.95" customHeight="1">
      <c r="A60" s="4">
        <v>59</v>
      </c>
      <c r="B60" s="5">
        <v>2568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20</v>
      </c>
      <c r="H60" s="7" t="s">
        <v>134</v>
      </c>
      <c r="I60" s="8">
        <v>6328.09</v>
      </c>
      <c r="J60" s="6" t="s">
        <v>22</v>
      </c>
      <c r="K60" s="6" t="s">
        <v>23</v>
      </c>
      <c r="L60" s="6" t="s">
        <v>24</v>
      </c>
      <c r="M60" s="8">
        <f>Table1[[#This Row],[วงเงินงบประมาณที่ได้รับจัดสรร (บาท)]]</f>
        <v>6328.09</v>
      </c>
      <c r="N60" s="8">
        <f>Table1[[#This Row],[วงเงินงบประมาณที่ได้รับจัดสรร (บาท)]]</f>
        <v>6328.09</v>
      </c>
      <c r="O60" s="7" t="s">
        <v>159</v>
      </c>
      <c r="P60" s="9" t="s">
        <v>157</v>
      </c>
    </row>
    <row r="61" spans="1:16" ht="24.95" customHeight="1">
      <c r="A61" s="4">
        <v>60</v>
      </c>
      <c r="B61" s="5">
        <v>2568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20</v>
      </c>
      <c r="H61" s="7" t="s">
        <v>135</v>
      </c>
      <c r="I61" s="8">
        <v>23400</v>
      </c>
      <c r="J61" s="6" t="s">
        <v>22</v>
      </c>
      <c r="K61" s="6" t="s">
        <v>23</v>
      </c>
      <c r="L61" s="6" t="s">
        <v>24</v>
      </c>
      <c r="M61" s="8">
        <f>Table1[[#This Row],[วงเงินงบประมาณที่ได้รับจัดสรร (บาท)]]</f>
        <v>23400</v>
      </c>
      <c r="N61" s="8">
        <f>Table1[[#This Row],[วงเงินงบประมาณที่ได้รับจัดสรร (บาท)]]</f>
        <v>23400</v>
      </c>
      <c r="O61" s="7" t="s">
        <v>45</v>
      </c>
      <c r="P61" s="9" t="s">
        <v>158</v>
      </c>
    </row>
    <row r="62" spans="1:16" ht="24.95" customHeight="1">
      <c r="A62" s="4">
        <v>61</v>
      </c>
      <c r="B62" s="5">
        <v>2568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20</v>
      </c>
      <c r="H62" s="7" t="s">
        <v>136</v>
      </c>
      <c r="I62" s="8">
        <v>1984.85</v>
      </c>
      <c r="J62" s="6" t="s">
        <v>22</v>
      </c>
      <c r="K62" s="6" t="s">
        <v>23</v>
      </c>
      <c r="L62" s="6" t="s">
        <v>24</v>
      </c>
      <c r="M62" s="8">
        <f>Table1[[#This Row],[วงเงินงบประมาณที่ได้รับจัดสรร (บาท)]]</f>
        <v>1984.85</v>
      </c>
      <c r="N62" s="8">
        <f>Table1[[#This Row],[วงเงินงบประมาณที่ได้รับจัดสรร (บาท)]]</f>
        <v>1984.85</v>
      </c>
      <c r="O62" s="7" t="s">
        <v>59</v>
      </c>
      <c r="P62" s="9" t="s">
        <v>29</v>
      </c>
    </row>
    <row r="63" spans="1:16" ht="24.95" customHeight="1">
      <c r="A63" s="4">
        <v>62</v>
      </c>
      <c r="B63" s="5">
        <v>2568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20</v>
      </c>
      <c r="H63" s="7" t="s">
        <v>137</v>
      </c>
      <c r="I63" s="8">
        <v>3090</v>
      </c>
      <c r="J63" s="6" t="s">
        <v>22</v>
      </c>
      <c r="K63" s="6" t="s">
        <v>23</v>
      </c>
      <c r="L63" s="6" t="s">
        <v>24</v>
      </c>
      <c r="M63" s="8">
        <f>Table1[[#This Row],[วงเงินงบประมาณที่ได้รับจัดสรร (บาท)]]</f>
        <v>3090</v>
      </c>
      <c r="N63" s="8">
        <f>Table1[[#This Row],[วงเงินงบประมาณที่ได้รับจัดสรร (บาท)]]</f>
        <v>3090</v>
      </c>
      <c r="O63" s="7" t="s">
        <v>57</v>
      </c>
      <c r="P63" s="9" t="s">
        <v>29</v>
      </c>
    </row>
    <row r="64" spans="1:16" ht="24.95" customHeight="1">
      <c r="A64" s="4">
        <v>63</v>
      </c>
      <c r="B64" s="5">
        <v>2568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20</v>
      </c>
      <c r="H64" s="7" t="s">
        <v>138</v>
      </c>
      <c r="I64" s="8">
        <v>18340</v>
      </c>
      <c r="J64" s="6" t="s">
        <v>22</v>
      </c>
      <c r="K64" s="6" t="s">
        <v>23</v>
      </c>
      <c r="L64" s="6" t="s">
        <v>24</v>
      </c>
      <c r="M64" s="8">
        <f>Table1[[#This Row],[วงเงินงบประมาณที่ได้รับจัดสรร (บาท)]]</f>
        <v>18340</v>
      </c>
      <c r="N64" s="8">
        <f>Table1[[#This Row],[วงเงินงบประมาณที่ได้รับจัดสรร (บาท)]]</f>
        <v>18340</v>
      </c>
      <c r="O64" s="7" t="s">
        <v>54</v>
      </c>
      <c r="P64" s="9" t="s">
        <v>160</v>
      </c>
    </row>
    <row r="65" spans="1:16" ht="24.95" customHeight="1">
      <c r="A65" s="4">
        <v>64</v>
      </c>
      <c r="B65" s="5">
        <v>2568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20</v>
      </c>
      <c r="H65" s="7" t="s">
        <v>139</v>
      </c>
      <c r="I65" s="8">
        <v>5970.6</v>
      </c>
      <c r="J65" s="6" t="s">
        <v>22</v>
      </c>
      <c r="K65" s="6" t="s">
        <v>23</v>
      </c>
      <c r="L65" s="6" t="s">
        <v>24</v>
      </c>
      <c r="M65" s="8">
        <f>Table1[[#This Row],[วงเงินงบประมาณที่ได้รับจัดสรร (บาท)]]</f>
        <v>5970.6</v>
      </c>
      <c r="N65" s="8">
        <f>Table1[[#This Row],[วงเงินงบประมาณที่ได้รับจัดสรร (บาท)]]</f>
        <v>5970.6</v>
      </c>
      <c r="O65" s="7" t="s">
        <v>97</v>
      </c>
      <c r="P65" s="9" t="s">
        <v>161</v>
      </c>
    </row>
    <row r="66" spans="1:16" ht="24.95" customHeight="1">
      <c r="A66" s="4">
        <v>65</v>
      </c>
      <c r="B66" s="5">
        <v>2568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20</v>
      </c>
      <c r="H66" s="7" t="s">
        <v>60</v>
      </c>
      <c r="I66" s="8">
        <v>523.16</v>
      </c>
      <c r="J66" s="6" t="s">
        <v>22</v>
      </c>
      <c r="K66" s="6" t="s">
        <v>23</v>
      </c>
      <c r="L66" s="6" t="s">
        <v>24</v>
      </c>
      <c r="M66" s="8">
        <f>Table1[[#This Row],[วงเงินงบประมาณที่ได้รับจัดสรร (บาท)]]</f>
        <v>523.16</v>
      </c>
      <c r="N66" s="8">
        <f>Table1[[#This Row],[วงเงินงบประมาณที่ได้รับจัดสรร (บาท)]]</f>
        <v>523.16</v>
      </c>
      <c r="O66" s="7" t="s">
        <v>61</v>
      </c>
      <c r="P66" s="9" t="s">
        <v>162</v>
      </c>
    </row>
    <row r="67" spans="1:16" ht="24.95" customHeight="1">
      <c r="A67" s="4">
        <v>66</v>
      </c>
      <c r="B67" s="5">
        <v>2568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20</v>
      </c>
      <c r="H67" s="7" t="s">
        <v>140</v>
      </c>
      <c r="I67" s="8">
        <v>25000</v>
      </c>
      <c r="J67" s="6" t="s">
        <v>22</v>
      </c>
      <c r="K67" s="6" t="s">
        <v>23</v>
      </c>
      <c r="L67" s="6" t="s">
        <v>24</v>
      </c>
      <c r="M67" s="8">
        <f>Table1[[#This Row],[วงเงินงบประมาณที่ได้รับจัดสรร (บาท)]]</f>
        <v>25000</v>
      </c>
      <c r="N67" s="8">
        <f>Table1[[#This Row],[วงเงินงบประมาณที่ได้รับจัดสรร (บาท)]]</f>
        <v>25000</v>
      </c>
      <c r="O67" s="7" t="s">
        <v>166</v>
      </c>
      <c r="P67" s="9" t="s">
        <v>163</v>
      </c>
    </row>
    <row r="68" spans="1:16" ht="24.95" customHeight="1">
      <c r="A68" s="4">
        <v>67</v>
      </c>
      <c r="B68" s="5">
        <v>2568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20</v>
      </c>
      <c r="H68" s="7" t="s">
        <v>141</v>
      </c>
      <c r="I68" s="8">
        <v>32800</v>
      </c>
      <c r="J68" s="6" t="s">
        <v>22</v>
      </c>
      <c r="K68" s="6" t="s">
        <v>23</v>
      </c>
      <c r="L68" s="6" t="s">
        <v>24</v>
      </c>
      <c r="M68" s="8">
        <f>Table1[[#This Row],[วงเงินงบประมาณที่ได้รับจัดสรร (บาท)]]</f>
        <v>32800</v>
      </c>
      <c r="N68" s="8">
        <f>Table1[[#This Row],[วงเงินงบประมาณที่ได้รับจัดสรร (บาท)]]</f>
        <v>32800</v>
      </c>
      <c r="O68" s="7" t="s">
        <v>167</v>
      </c>
      <c r="P68" s="9" t="s">
        <v>164</v>
      </c>
    </row>
    <row r="69" spans="1:16" ht="24.95" customHeight="1">
      <c r="A69" s="4">
        <v>68</v>
      </c>
      <c r="B69" s="5">
        <v>2568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20</v>
      </c>
      <c r="H69" s="7" t="s">
        <v>142</v>
      </c>
      <c r="I69" s="8">
        <v>5510</v>
      </c>
      <c r="J69" s="6" t="s">
        <v>22</v>
      </c>
      <c r="K69" s="6" t="s">
        <v>23</v>
      </c>
      <c r="L69" s="6" t="s">
        <v>24</v>
      </c>
      <c r="M69" s="8">
        <f>Table1[[#This Row],[วงเงินงบประมาณที่ได้รับจัดสรร (บาท)]]</f>
        <v>5510</v>
      </c>
      <c r="N69" s="8">
        <f>Table1[[#This Row],[วงเงินงบประมาณที่ได้รับจัดสรร (บาท)]]</f>
        <v>5510</v>
      </c>
      <c r="O69" s="7" t="s">
        <v>63</v>
      </c>
      <c r="P69" s="9" t="s">
        <v>165</v>
      </c>
    </row>
    <row r="70" spans="1:16" ht="24.95" customHeight="1">
      <c r="A70" s="4">
        <v>69</v>
      </c>
      <c r="B70" s="5">
        <v>2568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20</v>
      </c>
      <c r="H70" s="7" t="s">
        <v>143</v>
      </c>
      <c r="I70" s="8">
        <v>2237.37</v>
      </c>
      <c r="J70" s="6" t="s">
        <v>22</v>
      </c>
      <c r="K70" s="6" t="s">
        <v>23</v>
      </c>
      <c r="L70" s="6" t="s">
        <v>24</v>
      </c>
      <c r="M70" s="8">
        <f>Table1[[#This Row],[วงเงินงบประมาณที่ได้รับจัดสรร (บาท)]]</f>
        <v>2237.37</v>
      </c>
      <c r="N70" s="8">
        <f>Table1[[#This Row],[วงเงินงบประมาณที่ได้รับจัดสรร (บาท)]]</f>
        <v>2237.37</v>
      </c>
      <c r="O70" s="7" t="s">
        <v>168</v>
      </c>
      <c r="P70" s="9" t="s">
        <v>29</v>
      </c>
    </row>
    <row r="71" spans="1:16" ht="24.95" customHeight="1">
      <c r="A71" s="4">
        <v>70</v>
      </c>
      <c r="B71" s="5">
        <v>2568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20</v>
      </c>
      <c r="H71" s="7" t="s">
        <v>144</v>
      </c>
      <c r="I71" s="8">
        <v>20000</v>
      </c>
      <c r="J71" s="6" t="s">
        <v>22</v>
      </c>
      <c r="K71" s="6" t="s">
        <v>23</v>
      </c>
      <c r="L71" s="6" t="s">
        <v>24</v>
      </c>
      <c r="M71" s="8">
        <f>Table1[[#This Row],[วงเงินงบประมาณที่ได้รับจัดสรร (บาท)]]</f>
        <v>20000</v>
      </c>
      <c r="N71" s="8">
        <f>Table1[[#This Row],[วงเงินงบประมาณที่ได้รับจัดสรร (บาท)]]</f>
        <v>20000</v>
      </c>
      <c r="O71" s="7" t="s">
        <v>54</v>
      </c>
      <c r="P71" s="9" t="s">
        <v>172</v>
      </c>
    </row>
    <row r="72" spans="1:16" ht="24.95" customHeight="1">
      <c r="A72" s="4">
        <v>71</v>
      </c>
      <c r="B72" s="5">
        <v>2568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20</v>
      </c>
      <c r="H72" s="7" t="s">
        <v>145</v>
      </c>
      <c r="I72" s="8">
        <v>5000</v>
      </c>
      <c r="J72" s="6" t="s">
        <v>22</v>
      </c>
      <c r="K72" s="6" t="s">
        <v>23</v>
      </c>
      <c r="L72" s="6" t="s">
        <v>24</v>
      </c>
      <c r="M72" s="8">
        <f>Table1[[#This Row],[วงเงินงบประมาณที่ได้รับจัดสรร (บาท)]]</f>
        <v>5000</v>
      </c>
      <c r="N72" s="8">
        <f>Table1[[#This Row],[วงเงินงบประมาณที่ได้รับจัดสรร (บาท)]]</f>
        <v>5000</v>
      </c>
      <c r="O72" s="7" t="s">
        <v>169</v>
      </c>
      <c r="P72" s="9" t="s">
        <v>173</v>
      </c>
    </row>
    <row r="73" spans="1:16" ht="24.95" customHeight="1">
      <c r="A73" s="4">
        <v>72</v>
      </c>
      <c r="B73" s="5">
        <v>2568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20</v>
      </c>
      <c r="H73" s="7" t="s">
        <v>146</v>
      </c>
      <c r="I73" s="8">
        <v>150000</v>
      </c>
      <c r="J73" s="6" t="s">
        <v>22</v>
      </c>
      <c r="K73" s="6" t="s">
        <v>23</v>
      </c>
      <c r="L73" s="6" t="s">
        <v>24</v>
      </c>
      <c r="M73" s="8">
        <f>Table1[[#This Row],[วงเงินงบประมาณที่ได้รับจัดสรร (บาท)]]</f>
        <v>150000</v>
      </c>
      <c r="N73" s="8">
        <f>Table1[[#This Row],[วงเงินงบประมาณที่ได้รับจัดสรร (บาท)]]</f>
        <v>150000</v>
      </c>
      <c r="O73" s="7" t="s">
        <v>45</v>
      </c>
      <c r="P73" s="9" t="s">
        <v>174</v>
      </c>
    </row>
    <row r="74" spans="1:16" ht="24.95" customHeight="1">
      <c r="A74" s="4">
        <v>73</v>
      </c>
      <c r="B74" s="5">
        <v>2568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20</v>
      </c>
      <c r="H74" s="7" t="s">
        <v>147</v>
      </c>
      <c r="I74" s="8">
        <v>299100</v>
      </c>
      <c r="J74" s="6" t="s">
        <v>22</v>
      </c>
      <c r="K74" s="6" t="s">
        <v>23</v>
      </c>
      <c r="L74" s="6" t="s">
        <v>24</v>
      </c>
      <c r="M74" s="8">
        <f>Table1[[#This Row],[วงเงินงบประมาณที่ได้รับจัดสรร (บาท)]]</f>
        <v>299100</v>
      </c>
      <c r="N74" s="8">
        <f>Table1[[#This Row],[วงเงินงบประมาณที่ได้รับจัดสรร (บาท)]]</f>
        <v>299100</v>
      </c>
      <c r="O74" s="7" t="s">
        <v>170</v>
      </c>
      <c r="P74" s="9" t="s">
        <v>175</v>
      </c>
    </row>
    <row r="75" spans="1:16" ht="24.95" customHeight="1">
      <c r="A75" s="4">
        <v>74</v>
      </c>
      <c r="B75" s="5">
        <v>2568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20</v>
      </c>
      <c r="H75" s="7" t="s">
        <v>96</v>
      </c>
      <c r="I75" s="8">
        <v>4975.5</v>
      </c>
      <c r="J75" s="6" t="s">
        <v>22</v>
      </c>
      <c r="K75" s="6" t="s">
        <v>23</v>
      </c>
      <c r="L75" s="6" t="s">
        <v>24</v>
      </c>
      <c r="M75" s="8">
        <f>Table1[[#This Row],[วงเงินงบประมาณที่ได้รับจัดสรร (บาท)]]</f>
        <v>4975.5</v>
      </c>
      <c r="N75" s="8">
        <f>Table1[[#This Row],[วงเงินงบประมาณที่ได้รับจัดสรร (บาท)]]</f>
        <v>4975.5</v>
      </c>
      <c r="O75" s="7" t="s">
        <v>97</v>
      </c>
      <c r="P75" s="9" t="s">
        <v>29</v>
      </c>
    </row>
    <row r="76" spans="1:16" ht="24.95" customHeight="1">
      <c r="A76" s="4">
        <v>75</v>
      </c>
      <c r="B76" s="5">
        <v>2568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20</v>
      </c>
      <c r="H76" s="7" t="s">
        <v>111</v>
      </c>
      <c r="I76" s="8">
        <v>5031.47</v>
      </c>
      <c r="J76" s="6" t="s">
        <v>22</v>
      </c>
      <c r="K76" s="6" t="s">
        <v>23</v>
      </c>
      <c r="L76" s="6" t="s">
        <v>24</v>
      </c>
      <c r="M76" s="8">
        <f>Table1[[#This Row],[วงเงินงบประมาณที่ได้รับจัดสรร (บาท)]]</f>
        <v>5031.47</v>
      </c>
      <c r="N76" s="8">
        <f>Table1[[#This Row],[วงเงินงบประมาณที่ได้รับจัดสรร (บาท)]]</f>
        <v>5031.47</v>
      </c>
      <c r="O76" s="7" t="s">
        <v>114</v>
      </c>
      <c r="P76" s="9" t="s">
        <v>176</v>
      </c>
    </row>
    <row r="77" spans="1:16" ht="24.95" customHeight="1">
      <c r="A77" s="4">
        <v>76</v>
      </c>
      <c r="B77" s="5">
        <v>2568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20</v>
      </c>
      <c r="H77" s="7" t="s">
        <v>148</v>
      </c>
      <c r="I77" s="8">
        <v>12000</v>
      </c>
      <c r="J77" s="6" t="s">
        <v>22</v>
      </c>
      <c r="K77" s="6" t="s">
        <v>23</v>
      </c>
      <c r="L77" s="6" t="s">
        <v>24</v>
      </c>
      <c r="M77" s="8">
        <f>Table1[[#This Row],[วงเงินงบประมาณที่ได้รับจัดสรร (บาท)]]</f>
        <v>12000</v>
      </c>
      <c r="N77" s="8">
        <f>Table1[[#This Row],[วงเงินงบประมาณที่ได้รับจัดสรร (บาท)]]</f>
        <v>12000</v>
      </c>
      <c r="O77" s="7" t="s">
        <v>170</v>
      </c>
      <c r="P77" s="9" t="s">
        <v>177</v>
      </c>
    </row>
    <row r="78" spans="1:16" ht="24.95" customHeight="1">
      <c r="A78" s="4">
        <v>77</v>
      </c>
      <c r="B78" s="5">
        <v>2568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20</v>
      </c>
      <c r="H78" s="7" t="s">
        <v>149</v>
      </c>
      <c r="I78" s="8">
        <v>63000</v>
      </c>
      <c r="J78" s="6" t="s">
        <v>22</v>
      </c>
      <c r="K78" s="6" t="s">
        <v>23</v>
      </c>
      <c r="L78" s="6" t="s">
        <v>24</v>
      </c>
      <c r="M78" s="8">
        <f>Table1[[#This Row],[วงเงินงบประมาณที่ได้รับจัดสรร (บาท)]]</f>
        <v>63000</v>
      </c>
      <c r="N78" s="8">
        <f>Table1[[#This Row],[วงเงินงบประมาณที่ได้รับจัดสรร (บาท)]]</f>
        <v>63000</v>
      </c>
      <c r="O78" s="7" t="s">
        <v>171</v>
      </c>
      <c r="P78" s="9" t="s">
        <v>178</v>
      </c>
    </row>
    <row r="79" spans="1:16" ht="24.95" customHeight="1">
      <c r="A79" s="4">
        <v>78</v>
      </c>
      <c r="B79" s="5">
        <v>2568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20</v>
      </c>
      <c r="H79" s="7" t="s">
        <v>150</v>
      </c>
      <c r="I79" s="8">
        <v>18000</v>
      </c>
      <c r="J79" s="6" t="s">
        <v>22</v>
      </c>
      <c r="K79" s="6" t="s">
        <v>23</v>
      </c>
      <c r="L79" s="6" t="s">
        <v>24</v>
      </c>
      <c r="M79" s="8">
        <f>Table1[[#This Row],[วงเงินงบประมาณที่ได้รับจัดสรร (บาท)]]</f>
        <v>18000</v>
      </c>
      <c r="N79" s="8">
        <f>Table1[[#This Row],[วงเงินงบประมาณที่ได้รับจัดสรร (บาท)]]</f>
        <v>18000</v>
      </c>
      <c r="O79" s="7" t="s">
        <v>167</v>
      </c>
      <c r="P79" s="9" t="s">
        <v>179</v>
      </c>
    </row>
    <row r="80" spans="1:16" ht="24.95" hidden="1" customHeight="1">
      <c r="A80" s="4">
        <v>79</v>
      </c>
      <c r="C80" s="6"/>
      <c r="D80" s="6"/>
      <c r="E80" s="6"/>
      <c r="F80" s="6"/>
      <c r="G80" s="6"/>
      <c r="H80" s="7"/>
      <c r="I80" s="8"/>
      <c r="J80" s="6"/>
      <c r="K80" s="6"/>
      <c r="L80" s="6"/>
      <c r="M80" s="8"/>
      <c r="N80" s="8"/>
      <c r="O80" s="7"/>
      <c r="P80" s="9"/>
    </row>
    <row r="81" spans="1:16" ht="24.95" hidden="1" customHeight="1">
      <c r="A81" s="4">
        <v>80</v>
      </c>
      <c r="C81" s="6"/>
      <c r="D81" s="6"/>
      <c r="E81" s="6"/>
      <c r="F81" s="6"/>
      <c r="G81" s="6"/>
      <c r="H81" s="7"/>
      <c r="I81" s="8"/>
      <c r="J81" s="6"/>
      <c r="K81" s="6"/>
      <c r="L81" s="6"/>
      <c r="M81" s="8"/>
      <c r="N81" s="8"/>
      <c r="O81" s="7"/>
      <c r="P81" s="9"/>
    </row>
    <row r="82" spans="1:16" ht="24.95" hidden="1" customHeight="1">
      <c r="A82" s="4">
        <v>81</v>
      </c>
      <c r="C82" s="6"/>
      <c r="D82" s="6"/>
      <c r="E82" s="6"/>
      <c r="F82" s="6"/>
      <c r="G82" s="6"/>
      <c r="H82" s="7"/>
      <c r="I82" s="8"/>
      <c r="J82" s="6"/>
      <c r="K82" s="6"/>
      <c r="L82" s="6"/>
      <c r="M82" s="8"/>
      <c r="N82" s="8"/>
      <c r="O82" s="7"/>
      <c r="P82" s="9"/>
    </row>
    <row r="83" spans="1:16" ht="24.95" hidden="1" customHeight="1">
      <c r="A83" s="4">
        <v>82</v>
      </c>
      <c r="C83" s="6"/>
      <c r="D83" s="6"/>
      <c r="E83" s="6"/>
      <c r="F83" s="6"/>
      <c r="G83" s="6"/>
      <c r="H83" s="7"/>
      <c r="I83" s="8"/>
      <c r="J83" s="6"/>
      <c r="K83" s="6"/>
      <c r="L83" s="6"/>
      <c r="M83" s="8"/>
      <c r="N83" s="8"/>
      <c r="O83" s="7"/>
      <c r="P83" s="9"/>
    </row>
    <row r="84" spans="1:16" ht="24.95" hidden="1" customHeight="1">
      <c r="A84" s="4">
        <v>83</v>
      </c>
      <c r="C84" s="6"/>
      <c r="D84" s="6"/>
      <c r="E84" s="6"/>
      <c r="F84" s="6"/>
      <c r="G84" s="6"/>
      <c r="H84" s="7"/>
      <c r="I84" s="8"/>
      <c r="J84" s="6"/>
      <c r="K84" s="6"/>
      <c r="L84" s="6"/>
      <c r="M84" s="8"/>
      <c r="N84" s="8"/>
      <c r="O84" s="7"/>
      <c r="P84" s="9"/>
    </row>
    <row r="85" spans="1:16" ht="24.95" hidden="1" customHeight="1">
      <c r="A85" s="4">
        <v>84</v>
      </c>
      <c r="C85" s="6"/>
      <c r="D85" s="6"/>
      <c r="E85" s="6"/>
      <c r="F85" s="6"/>
      <c r="G85" s="6"/>
      <c r="H85" s="7"/>
      <c r="I85" s="8"/>
      <c r="J85" s="6"/>
      <c r="K85" s="6"/>
      <c r="L85" s="6"/>
      <c r="M85" s="8"/>
      <c r="N85" s="8"/>
      <c r="O85" s="7"/>
      <c r="P85" s="9"/>
    </row>
    <row r="86" spans="1:16" ht="24.95" hidden="1" customHeight="1">
      <c r="A86" s="4">
        <v>85</v>
      </c>
      <c r="C86" s="6"/>
      <c r="D86" s="6"/>
      <c r="E86" s="6"/>
      <c r="F86" s="6"/>
      <c r="G86" s="6"/>
      <c r="H86" s="7"/>
      <c r="I86" s="8"/>
      <c r="J86" s="6"/>
      <c r="K86" s="6"/>
      <c r="L86" s="6"/>
      <c r="M86" s="8"/>
      <c r="N86" s="8"/>
      <c r="O86" s="7"/>
      <c r="P86" s="9"/>
    </row>
    <row r="87" spans="1:16" ht="24.95" hidden="1" customHeight="1">
      <c r="A87" s="4">
        <v>86</v>
      </c>
      <c r="C87" s="6"/>
      <c r="D87" s="6"/>
      <c r="E87" s="6"/>
      <c r="F87" s="6"/>
      <c r="G87" s="6"/>
      <c r="H87" s="7"/>
      <c r="I87" s="8"/>
      <c r="J87" s="6"/>
      <c r="K87" s="6"/>
      <c r="L87" s="6"/>
      <c r="M87" s="8"/>
      <c r="N87" s="8"/>
      <c r="O87" s="7"/>
      <c r="P87" s="9"/>
    </row>
    <row r="88" spans="1:16" ht="24.95" hidden="1" customHeight="1">
      <c r="A88" s="4">
        <v>87</v>
      </c>
      <c r="C88" s="6"/>
      <c r="D88" s="6"/>
      <c r="E88" s="6"/>
      <c r="F88" s="6"/>
      <c r="G88" s="6"/>
      <c r="H88" s="7"/>
      <c r="I88" s="8"/>
      <c r="J88" s="6"/>
      <c r="K88" s="6"/>
      <c r="L88" s="6"/>
      <c r="M88" s="8"/>
      <c r="N88" s="8"/>
      <c r="O88" s="7"/>
      <c r="P88" s="9"/>
    </row>
    <row r="89" spans="1:16" ht="24.95" hidden="1" customHeight="1">
      <c r="A89" s="4">
        <v>88</v>
      </c>
      <c r="C89" s="6"/>
      <c r="D89" s="6"/>
      <c r="E89" s="6"/>
      <c r="F89" s="6"/>
      <c r="G89" s="6"/>
      <c r="H89" s="7"/>
      <c r="I89" s="8"/>
      <c r="J89" s="6"/>
      <c r="K89" s="6"/>
      <c r="L89" s="6"/>
      <c r="M89" s="8"/>
      <c r="N89" s="8"/>
      <c r="O89" s="7"/>
      <c r="P89" s="9"/>
    </row>
    <row r="90" spans="1:16" ht="24.95" hidden="1" customHeight="1">
      <c r="A90" s="4">
        <v>89</v>
      </c>
      <c r="C90" s="6"/>
      <c r="D90" s="6"/>
      <c r="E90" s="6"/>
      <c r="F90" s="6"/>
      <c r="G90" s="6"/>
      <c r="H90" s="7"/>
      <c r="I90" s="8"/>
      <c r="J90" s="6"/>
      <c r="K90" s="6"/>
      <c r="L90" s="6"/>
      <c r="M90" s="8"/>
      <c r="N90" s="8"/>
      <c r="O90" s="7"/>
      <c r="P90" s="9"/>
    </row>
    <row r="91" spans="1:16" ht="24.95" hidden="1" customHeight="1">
      <c r="A91" s="4">
        <v>90</v>
      </c>
      <c r="C91" s="6"/>
      <c r="D91" s="6"/>
      <c r="E91" s="6"/>
      <c r="F91" s="6"/>
      <c r="G91" s="6"/>
      <c r="H91" s="7"/>
      <c r="I91" s="8"/>
      <c r="J91" s="6"/>
      <c r="K91" s="6"/>
      <c r="L91" s="6"/>
      <c r="M91" s="8"/>
      <c r="N91" s="8"/>
      <c r="O91" s="7"/>
      <c r="P91" s="9"/>
    </row>
    <row r="92" spans="1:16" ht="24.95" hidden="1" customHeight="1">
      <c r="A92" s="4">
        <v>91</v>
      </c>
      <c r="C92" s="6"/>
      <c r="D92" s="6"/>
      <c r="E92" s="6"/>
      <c r="F92" s="6"/>
      <c r="G92" s="6"/>
      <c r="H92" s="7"/>
      <c r="I92" s="8"/>
      <c r="J92" s="6"/>
      <c r="K92" s="6"/>
      <c r="L92" s="6"/>
      <c r="M92" s="8"/>
      <c r="N92" s="8"/>
      <c r="O92" s="7"/>
      <c r="P92" s="9"/>
    </row>
    <row r="93" spans="1:16" ht="24.95" hidden="1" customHeight="1">
      <c r="A93" s="4">
        <v>92</v>
      </c>
      <c r="C93" s="6"/>
      <c r="D93" s="6"/>
      <c r="E93" s="6"/>
      <c r="F93" s="6"/>
      <c r="G93" s="6"/>
      <c r="H93" s="7"/>
      <c r="I93" s="8"/>
      <c r="J93" s="6"/>
      <c r="K93" s="6"/>
      <c r="L93" s="6"/>
      <c r="M93" s="8"/>
      <c r="N93" s="8"/>
      <c r="O93" s="7"/>
      <c r="P93" s="9"/>
    </row>
    <row r="94" spans="1:16" ht="24.95" hidden="1" customHeight="1">
      <c r="A94" s="4">
        <v>93</v>
      </c>
      <c r="C94" s="6"/>
      <c r="D94" s="6"/>
      <c r="E94" s="6"/>
      <c r="F94" s="6"/>
      <c r="G94" s="6"/>
      <c r="H94" s="7"/>
      <c r="I94" s="8"/>
      <c r="J94" s="6"/>
      <c r="K94" s="6"/>
      <c r="L94" s="6"/>
      <c r="M94" s="8"/>
      <c r="N94" s="8"/>
      <c r="O94" s="7"/>
      <c r="P94" s="9"/>
    </row>
    <row r="95" spans="1:16" ht="24.95" hidden="1" customHeight="1">
      <c r="A95" s="4">
        <v>94</v>
      </c>
      <c r="C95" s="6"/>
      <c r="D95" s="6"/>
      <c r="E95" s="6"/>
      <c r="F95" s="6"/>
      <c r="G95" s="6"/>
      <c r="H95" s="7"/>
      <c r="I95" s="8"/>
      <c r="J95" s="6"/>
      <c r="K95" s="6"/>
      <c r="L95" s="6"/>
      <c r="M95" s="8"/>
      <c r="N95" s="8"/>
      <c r="O95" s="7"/>
      <c r="P95" s="9"/>
    </row>
    <row r="96" spans="1:16" ht="24.95" hidden="1" customHeight="1">
      <c r="A96" s="4">
        <v>95</v>
      </c>
      <c r="C96" s="6"/>
      <c r="D96" s="6"/>
      <c r="E96" s="6"/>
      <c r="F96" s="6"/>
      <c r="G96" s="6"/>
      <c r="H96" s="7"/>
      <c r="I96" s="8"/>
      <c r="J96" s="6"/>
      <c r="K96" s="6"/>
      <c r="L96" s="6"/>
      <c r="M96" s="8"/>
      <c r="N96" s="8"/>
      <c r="O96" s="7"/>
      <c r="P96" s="9"/>
    </row>
    <row r="97" spans="1:16" ht="24.95" hidden="1" customHeight="1">
      <c r="A97" s="4">
        <v>96</v>
      </c>
      <c r="C97" s="6"/>
      <c r="D97" s="6"/>
      <c r="E97" s="6"/>
      <c r="F97" s="6"/>
      <c r="G97" s="6"/>
      <c r="H97" s="7"/>
      <c r="I97" s="8"/>
      <c r="J97" s="6"/>
      <c r="K97" s="6"/>
      <c r="L97" s="6"/>
      <c r="M97" s="8"/>
      <c r="N97" s="8"/>
      <c r="O97" s="7"/>
      <c r="P97" s="9"/>
    </row>
    <row r="98" spans="1:16" ht="24.95" hidden="1" customHeight="1">
      <c r="A98" s="4">
        <v>97</v>
      </c>
      <c r="C98" s="6"/>
      <c r="D98" s="6"/>
      <c r="E98" s="6"/>
      <c r="F98" s="6"/>
      <c r="G98" s="6"/>
      <c r="H98" s="7"/>
      <c r="I98" s="8"/>
      <c r="J98" s="6"/>
      <c r="K98" s="6"/>
      <c r="L98" s="6"/>
      <c r="M98" s="8"/>
      <c r="N98" s="8"/>
      <c r="O98" s="7"/>
      <c r="P98" s="9"/>
    </row>
    <row r="99" spans="1:16" ht="24.95" hidden="1" customHeight="1">
      <c r="A99" s="4">
        <v>98</v>
      </c>
      <c r="C99" s="6"/>
      <c r="D99" s="6"/>
      <c r="E99" s="6"/>
      <c r="F99" s="6"/>
      <c r="G99" s="6"/>
      <c r="H99" s="7"/>
      <c r="I99" s="8"/>
      <c r="J99" s="6"/>
      <c r="K99" s="6"/>
      <c r="L99" s="6"/>
      <c r="M99" s="8"/>
      <c r="N99" s="8"/>
      <c r="O99" s="7"/>
      <c r="P99" s="9"/>
    </row>
    <row r="100" spans="1:16" ht="24.95" hidden="1" customHeight="1">
      <c r="A100" s="4">
        <v>99</v>
      </c>
      <c r="C100" s="6"/>
      <c r="D100" s="6"/>
      <c r="E100" s="6"/>
      <c r="F100" s="6"/>
      <c r="G100" s="6"/>
      <c r="H100" s="7"/>
      <c r="I100" s="8"/>
      <c r="J100" s="6"/>
      <c r="K100" s="6"/>
      <c r="L100" s="6"/>
      <c r="M100" s="8"/>
      <c r="N100" s="8"/>
      <c r="O100" s="7"/>
      <c r="P100" s="9"/>
    </row>
    <row r="101" spans="1:16" ht="24.95" hidden="1" customHeight="1">
      <c r="A101" s="4">
        <v>100</v>
      </c>
      <c r="C101" s="6"/>
      <c r="D101" s="6"/>
      <c r="E101" s="6"/>
      <c r="F101" s="6"/>
      <c r="G101" s="6"/>
      <c r="H101" s="7"/>
      <c r="I101" s="8"/>
      <c r="J101" s="6"/>
      <c r="K101" s="6"/>
      <c r="L101" s="6"/>
      <c r="M101" s="8"/>
      <c r="N101" s="8"/>
      <c r="O101" s="7"/>
      <c r="P101" s="9"/>
    </row>
    <row r="103" spans="1:16" ht="24.95" hidden="1" customHeight="1">
      <c r="I103" s="20">
        <f>SUM(I2:I79)</f>
        <v>5978598.3099999987</v>
      </c>
    </row>
    <row r="104" spans="1:16" ht="24.95" hidden="1" customHeight="1">
      <c r="I104" s="20">
        <f>I103-I106</f>
        <v>2677692.9099999988</v>
      </c>
    </row>
    <row r="105" spans="1:16" ht="24.95" hidden="1" customHeight="1"/>
    <row r="106" spans="1:16" ht="24.95" hidden="1" customHeight="1">
      <c r="I106" s="20">
        <f>I25+I52</f>
        <v>3300905.4</v>
      </c>
    </row>
    <row r="107" spans="1:16" ht="24.95" hidden="1" customHeight="1"/>
    <row r="108" spans="1:16" ht="24.95" hidden="1" customHeight="1">
      <c r="I108" s="20">
        <f>I104+I106</f>
        <v>5978598.3099999987</v>
      </c>
    </row>
    <row r="109" spans="1:16" ht="24.95" hidden="1" customHeight="1"/>
    <row r="110" spans="1:16" ht="24.95" hidden="1" customHeight="1"/>
  </sheetData>
  <dataValidations count="2">
    <dataValidation type="list" allowBlank="1" showInputMessage="1" showErrorMessage="1" sqref="K2:K101" xr:uid="{F102BBE5-1B32-476B-A458-7EEB9091D3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2CE541B-697B-4985-982C-25358A69CA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2025-04-29T02:35:22Z</dcterms:created>
  <dcterms:modified xsi:type="dcterms:W3CDTF">2026-06-17T04:51:28Z</dcterms:modified>
</cp:coreProperties>
</file>